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regulator.local\dfs$\WWM$\Dokumenty\!! WIT\kable\załączniki do kabli\"/>
    </mc:Choice>
  </mc:AlternateContent>
  <bookViews>
    <workbookView xWindow="0" yWindow="0" windowWidth="28800" windowHeight="12885"/>
  </bookViews>
  <sheets>
    <sheet name="POWP" sheetId="1" r:id="rId1"/>
    <sheet name="Arkusz1" sheetId="2" r:id="rId2"/>
  </sheets>
  <definedNames>
    <definedName name="_xlnm.Print_Area" localSheetId="0">POWP!$A$1:$C$48</definedName>
    <definedName name="rozpiska" comment="rozpisanie godzin">POWP!$A$50</definedName>
  </definedNames>
  <calcPr calcId="162913"/>
</workbook>
</file>

<file path=xl/calcChain.xml><?xml version="1.0" encoding="utf-8"?>
<calcChain xmlns="http://schemas.openxmlformats.org/spreadsheetml/2006/main">
  <c r="A18" i="1" l="1"/>
  <c r="A12" i="1"/>
  <c r="E15" i="1"/>
  <c r="E14" i="1"/>
  <c r="E13" i="1"/>
  <c r="E12" i="1"/>
  <c r="E16" i="1"/>
  <c r="E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E28" i="1"/>
  <c r="E27" i="1"/>
  <c r="E18" i="1"/>
  <c r="E17" i="1"/>
  <c r="E9" i="1"/>
  <c r="E8" i="1"/>
  <c r="E5" i="1"/>
  <c r="E4" i="1"/>
  <c r="A10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56" i="1"/>
  <c r="D55" i="1"/>
  <c r="D54" i="1"/>
  <c r="D53" i="1"/>
  <c r="D52" i="1"/>
  <c r="D51" i="1"/>
  <c r="B32" i="1"/>
</calcChain>
</file>

<file path=xl/sharedStrings.xml><?xml version="1.0" encoding="utf-8"?>
<sst xmlns="http://schemas.openxmlformats.org/spreadsheetml/2006/main" count="61" uniqueCount="56">
  <si>
    <t>(od punktu A do punktu B)</t>
  </si>
  <si>
    <t>godzin</t>
  </si>
  <si>
    <t>(Miejscowość i data)</t>
  </si>
  <si>
    <t>PROTOKÓŁ ODBIORU WYKONANYCH PRAC</t>
  </si>
  <si>
    <t>dnia</t>
  </si>
  <si>
    <t>od godz.</t>
  </si>
  <si>
    <t>do godz.</t>
  </si>
  <si>
    <t>6. Zalecenia, wnioski i uwagi przedstawicieli firm odbierających wykonane prace</t>
  </si>
  <si>
    <t>(w przypadku niezgodności, opisać szczegółowo różnice)</t>
  </si>
  <si>
    <t>dotyczy kanalizacji</t>
  </si>
  <si>
    <t>dotyczy podbudowy słupowej</t>
  </si>
  <si>
    <t>legalizacja zaciągu</t>
  </si>
  <si>
    <t>nowy zaciąg</t>
  </si>
  <si>
    <t>prace eksploatacyjne</t>
  </si>
  <si>
    <t>nowa instalacja</t>
  </si>
  <si>
    <t>ciągły</t>
  </si>
  <si>
    <t>nie ciągły</t>
  </si>
  <si>
    <t>adaptacja podbudowy</t>
  </si>
  <si>
    <t>awaria</t>
  </si>
  <si>
    <t>eksploatacja</t>
  </si>
  <si>
    <t>instalacja kabli</t>
  </si>
  <si>
    <t>instalacja kabli i rur kanalizacji wtórnej</t>
  </si>
  <si>
    <t>usuwanie awarii</t>
  </si>
  <si>
    <t>TAK</t>
  </si>
  <si>
    <t>NIE</t>
  </si>
  <si>
    <t>deinstalacja</t>
  </si>
  <si>
    <t>adaptacja podbudowy i instalacja</t>
  </si>
  <si>
    <t>Nr zgłoszenia:</t>
  </si>
  <si>
    <t>Nazwa OU</t>
  </si>
  <si>
    <t>Nazwa OK.</t>
  </si>
  <si>
    <t>data i podpis przedstawiciela OK.</t>
  </si>
  <si>
    <t>data i podpis przedstawiciela OU</t>
  </si>
  <si>
    <t>E-mail OK.</t>
  </si>
  <si>
    <t>E-mail OU</t>
  </si>
  <si>
    <t>5. Ilość godzin nadzoru OU/OK:</t>
  </si>
  <si>
    <t>Nadzór OU w dni powszednie 8°°-16°°</t>
  </si>
  <si>
    <t>Nadzór OU w dni powszednie 16°°-22°°</t>
  </si>
  <si>
    <t>Nadzór OU w noce 22°°-8°°, soboty i dni ustawowo wolne od pracy</t>
  </si>
  <si>
    <r>
      <rPr>
        <vertAlign val="superscript"/>
        <sz val="11"/>
        <color indexed="8"/>
        <rFont val="Calibri"/>
        <family val="2"/>
        <charset val="238"/>
      </rPr>
      <t>1)</t>
    </r>
    <r>
      <rPr>
        <sz val="11"/>
        <color indexed="8"/>
        <rFont val="Calibri"/>
        <family val="2"/>
        <charset val="238"/>
      </rPr>
      <t xml:space="preserve"> niepotrzebne skreślić</t>
    </r>
  </si>
  <si>
    <t>NR zamówienia</t>
  </si>
  <si>
    <r>
      <t xml:space="preserve">3. Stwierdzono zgodność / niezgodność </t>
    </r>
    <r>
      <rPr>
        <vertAlign val="superscript"/>
        <sz val="11"/>
        <color indexed="8"/>
        <rFont val="Calibri"/>
        <family val="2"/>
        <charset val="238"/>
      </rPr>
      <t>1)</t>
    </r>
    <r>
      <rPr>
        <sz val="11"/>
        <color indexed="8"/>
        <rFont val="Calibri"/>
        <family val="2"/>
        <charset val="238"/>
      </rPr>
      <t xml:space="preserve"> wykonanych prac ze Schematem</t>
    </r>
  </si>
  <si>
    <t xml:space="preserve">planowe </t>
  </si>
  <si>
    <t>doraźne</t>
  </si>
  <si>
    <t>nadzór ciągły</t>
  </si>
  <si>
    <t>brak nadzoru</t>
  </si>
  <si>
    <t>instalacyjne</t>
  </si>
  <si>
    <t>deinstalacyjne</t>
  </si>
  <si>
    <t>remontowe</t>
  </si>
  <si>
    <t>konserwacyjne</t>
  </si>
  <si>
    <t>Relacja Kabla telekomunikacyjnego</t>
  </si>
  <si>
    <t>Telefon stacjonarny OK.</t>
  </si>
  <si>
    <r>
      <t xml:space="preserve">Telefon komórkowy OK </t>
    </r>
    <r>
      <rPr>
        <vertAlign val="superscript"/>
        <sz val="11"/>
        <color indexed="8"/>
        <rFont val="Calibri"/>
        <family val="2"/>
        <charset val="238"/>
      </rPr>
      <t>1)</t>
    </r>
  </si>
  <si>
    <r>
      <t>Telefon komórkowy OU</t>
    </r>
    <r>
      <rPr>
        <vertAlign val="superscript"/>
        <sz val="11"/>
        <color indexed="8"/>
        <rFont val="Calibri"/>
        <family val="2"/>
        <charset val="238"/>
      </rPr>
      <t>1)</t>
    </r>
  </si>
  <si>
    <r>
      <t xml:space="preserve">Fax OK </t>
    </r>
    <r>
      <rPr>
        <vertAlign val="superscript"/>
        <sz val="11"/>
        <color indexed="8"/>
        <rFont val="Calibri"/>
        <family val="2"/>
        <charset val="238"/>
      </rPr>
      <t>1)</t>
    </r>
  </si>
  <si>
    <r>
      <t xml:space="preserve">Fax OU </t>
    </r>
    <r>
      <rPr>
        <vertAlign val="superscript"/>
        <sz val="11"/>
        <color indexed="8"/>
        <rFont val="Calibri"/>
        <family val="2"/>
        <charset val="238"/>
      </rPr>
      <t>1)</t>
    </r>
  </si>
  <si>
    <t xml:space="preserve"> Telefon stacjonarny 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</si>
</sst>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h:mm;@"/>
    <numFmt numFmtId="168" formatCode="0&quot; godz.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ill="1" applyAlignment="1">
      <alignment vertical="top"/>
    </xf>
    <xf numFmtId="0" fontId="1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7" fontId="7" fillId="0" borderId="0" xfId="0" applyNumberFormat="1" applyFont="1"/>
    <xf numFmtId="0" fontId="7" fillId="0" borderId="0" xfId="0" applyFont="1"/>
    <xf numFmtId="14" fontId="0" fillId="0" borderId="12" xfId="0" applyNumberFormat="1" applyFill="1" applyBorder="1" applyAlignment="1" applyProtection="1">
      <alignment vertical="top"/>
      <protection locked="0"/>
    </xf>
    <xf numFmtId="168" fontId="2" fillId="2" borderId="0" xfId="0" applyNumberFormat="1" applyFont="1" applyFill="1"/>
    <xf numFmtId="20" fontId="0" fillId="0" borderId="13" xfId="0" applyNumberForma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quotePrefix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3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horizontal="right" vertical="top"/>
    </xf>
    <xf numFmtId="0" fontId="0" fillId="0" borderId="0" xfId="0" applyFont="1"/>
    <xf numFmtId="0" fontId="0" fillId="0" borderId="0" xfId="0" applyFont="1" applyFill="1" applyAlignment="1">
      <alignment horizontal="left" vertical="top" indent="1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 vertical="top"/>
    </xf>
    <xf numFmtId="14" fontId="0" fillId="0" borderId="12" xfId="0" applyNumberFormat="1" applyFont="1" applyFill="1" applyBorder="1" applyAlignment="1" applyProtection="1">
      <alignment vertical="top"/>
      <protection locked="0"/>
    </xf>
    <xf numFmtId="20" fontId="0" fillId="0" borderId="12" xfId="0" applyNumberFormat="1" applyFont="1" applyFill="1" applyBorder="1" applyAlignment="1" applyProtection="1">
      <alignment vertical="top"/>
      <protection locked="0"/>
    </xf>
    <xf numFmtId="2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 applyProtection="1">
      <alignment horizontal="left" vertical="top"/>
      <protection locked="0"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15" xfId="0" applyFont="1" applyFill="1" applyBorder="1" applyAlignment="1" applyProtection="1">
      <alignment horizontal="left" vertical="top"/>
      <protection locked="0"/>
    </xf>
    <xf numFmtId="0" fontId="9" fillId="0" borderId="0" xfId="1" applyFont="1" applyFill="1" applyAlignment="1" applyProtection="1">
      <alignment horizontal="left" vertical="top"/>
      <protection locked="0" hidden="1"/>
    </xf>
    <xf numFmtId="0" fontId="0" fillId="0" borderId="16" xfId="0" applyFont="1" applyFill="1" applyBorder="1" applyAlignment="1">
      <alignment horizontal="left" vertical="top" indent="1"/>
    </xf>
  </cellXfs>
  <cellStyles count="2">
    <cellStyle name="Hiperłącze" xfId="1" builtinId="8"/>
    <cellStyle name="Normalny" xfId="0" builtinId="0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H152"/>
  <sheetViews>
    <sheetView showGridLines="0" tabSelected="1" view="pageLayout" topLeftCell="A7" zoomScaleNormal="100" zoomScaleSheetLayoutView="100" workbookViewId="0">
      <selection activeCell="B18" sqref="B18:C18"/>
    </sheetView>
  </sheetViews>
  <sheetFormatPr defaultRowHeight="15" x14ac:dyDescent="0.25"/>
  <cols>
    <col min="1" max="1" width="62.7109375" style="1" customWidth="1"/>
    <col min="2" max="2" width="10.7109375" style="1" customWidth="1"/>
    <col min="3" max="3" width="47.28515625" style="1" customWidth="1"/>
    <col min="4" max="4" width="9.140625" style="1" hidden="1" customWidth="1"/>
    <col min="5" max="6" width="35.85546875" style="1" hidden="1" customWidth="1"/>
    <col min="7" max="7" width="19.85546875" style="1" hidden="1" customWidth="1"/>
    <col min="8" max="8" width="30.85546875" style="1" hidden="1" customWidth="1"/>
    <col min="9" max="16384" width="9.140625" style="1"/>
  </cols>
  <sheetData>
    <row r="1" spans="1:8" x14ac:dyDescent="0.25">
      <c r="A1" s="22"/>
      <c r="B1" s="23"/>
      <c r="C1" s="24"/>
      <c r="D1" s="1">
        <v>10</v>
      </c>
      <c r="E1" s="10" t="s">
        <v>18</v>
      </c>
    </row>
    <row r="2" spans="1:8" x14ac:dyDescent="0.25">
      <c r="A2" s="23" t="s">
        <v>28</v>
      </c>
      <c r="B2" s="23"/>
      <c r="C2" s="25" t="s">
        <v>2</v>
      </c>
      <c r="E2" s="11" t="s">
        <v>19</v>
      </c>
    </row>
    <row r="3" spans="1:8" x14ac:dyDescent="0.25">
      <c r="A3" s="23"/>
      <c r="B3" s="23"/>
      <c r="C3" s="25"/>
    </row>
    <row r="4" spans="1:8" x14ac:dyDescent="0.25">
      <c r="A4" s="23" t="s">
        <v>27</v>
      </c>
      <c r="B4" s="38"/>
      <c r="C4" s="39"/>
      <c r="D4" s="1">
        <v>12</v>
      </c>
      <c r="E4" s="12" t="str">
        <f>IF($B$10="","",F4)</f>
        <v>dotyczy kanalizacji</v>
      </c>
      <c r="F4" s="13" t="s">
        <v>9</v>
      </c>
    </row>
    <row r="5" spans="1:8" x14ac:dyDescent="0.25">
      <c r="A5" s="23"/>
      <c r="B5" s="23"/>
      <c r="C5" s="25"/>
      <c r="E5" s="14" t="str">
        <f>IF($B$10="","",F5)</f>
        <v>dotyczy podbudowy słupowej</v>
      </c>
      <c r="F5" s="15" t="s">
        <v>10</v>
      </c>
    </row>
    <row r="6" spans="1:8" x14ac:dyDescent="0.25">
      <c r="A6" s="43" t="s">
        <v>3</v>
      </c>
      <c r="B6" s="43"/>
      <c r="C6" s="43"/>
    </row>
    <row r="7" spans="1:8" x14ac:dyDescent="0.25">
      <c r="A7" s="40"/>
      <c r="B7" s="41"/>
      <c r="C7" s="42"/>
      <c r="D7" s="1">
        <v>13</v>
      </c>
      <c r="E7" s="12" t="str">
        <f>IF($B$12="","",F7)</f>
        <v/>
      </c>
      <c r="F7" s="13" t="s">
        <v>25</v>
      </c>
    </row>
    <row r="8" spans="1:8" x14ac:dyDescent="0.25">
      <c r="A8" s="44" t="s">
        <v>29</v>
      </c>
      <c r="B8" s="44"/>
      <c r="C8" s="44"/>
      <c r="E8" s="16" t="str">
        <f>IF($B$12="","",F8)</f>
        <v/>
      </c>
      <c r="F8" s="17" t="s">
        <v>20</v>
      </c>
    </row>
    <row r="9" spans="1:8" customFormat="1" x14ac:dyDescent="0.25">
      <c r="A9" s="26"/>
      <c r="B9" s="26"/>
      <c r="C9" s="26"/>
      <c r="E9" s="14" t="str">
        <f>IF($B$12="","",F9)</f>
        <v/>
      </c>
      <c r="F9" s="15" t="s">
        <v>21</v>
      </c>
    </row>
    <row r="10" spans="1:8" x14ac:dyDescent="0.25">
      <c r="A10" s="23" t="str">
        <f>IF(ISBLANK(B10),"Tryb prac (wybierz):","Tryb prac:")</f>
        <v>Tryb prac:</v>
      </c>
      <c r="B10" s="38" t="s">
        <v>41</v>
      </c>
      <c r="C10" s="39"/>
    </row>
    <row r="11" spans="1:8" customFormat="1" x14ac:dyDescent="0.25">
      <c r="A11" s="26"/>
      <c r="B11" s="26"/>
      <c r="C11" s="26"/>
    </row>
    <row r="12" spans="1:8" ht="15" customHeight="1" x14ac:dyDescent="0.25">
      <c r="A12" s="23" t="str">
        <f>IF(B12="","1. Rodzaj wykonywanych prac (wybierz):","1. Rodzaj wykonywanych prac:")</f>
        <v>1. Rodzaj wykonywanych prac (wybierz):</v>
      </c>
      <c r="B12" s="38"/>
      <c r="C12" s="39"/>
      <c r="D12" s="1">
        <v>14</v>
      </c>
      <c r="E12" s="12" t="str">
        <f>IF($B$10=$E$1,IF(ISBLANK(F12),"",F12),IF($B$12=$F$4,IF(ISBLANK(G12),"",G12),IF($B$12=$F$5,H12,"")))</f>
        <v/>
      </c>
      <c r="F12" s="18" t="s">
        <v>22</v>
      </c>
      <c r="G12" s="18" t="s">
        <v>11</v>
      </c>
      <c r="H12" s="13" t="s">
        <v>17</v>
      </c>
    </row>
    <row r="13" spans="1:8" ht="15" customHeight="1" x14ac:dyDescent="0.25">
      <c r="A13" s="23"/>
      <c r="B13" s="38"/>
      <c r="C13" s="39"/>
      <c r="E13" s="16" t="str">
        <f>IF($B$10=$E$1,IF(ISBLANK(F13),"",F13),IF($B$12=$F$4,IF(ISBLANK(G13),"",G13),IF($B$12=$F$5,H13,"")))</f>
        <v/>
      </c>
      <c r="F13" s="19"/>
      <c r="G13" s="19" t="s">
        <v>12</v>
      </c>
      <c r="H13" s="17" t="s">
        <v>26</v>
      </c>
    </row>
    <row r="14" spans="1:8" x14ac:dyDescent="0.25">
      <c r="A14" s="23"/>
      <c r="B14" s="38"/>
      <c r="C14" s="39"/>
      <c r="E14" s="16" t="str">
        <f>IF($B$10=$E$1,IF(ISBLANK(F14),"",F14),IF($B$12=$F$4,IF(ISBLANK(G14),"",G14),IF($B$12=$F$5,H14,"")))</f>
        <v/>
      </c>
      <c r="F14" s="19"/>
      <c r="G14" s="19" t="s">
        <v>13</v>
      </c>
      <c r="H14" s="17" t="s">
        <v>25</v>
      </c>
    </row>
    <row r="15" spans="1:8" ht="45" customHeight="1" x14ac:dyDescent="0.25">
      <c r="A15" s="45"/>
      <c r="B15" s="46"/>
      <c r="C15" s="47"/>
      <c r="E15" s="16" t="str">
        <f>IF($B$10=$E$1,IF(ISBLANK(F15),"",F15),IF($B$12=$F$4,IF(ISBLANK(G15),"",G15),IF($B$12=$F$5,H15,"")))</f>
        <v/>
      </c>
      <c r="F15" s="19"/>
      <c r="G15" s="20"/>
      <c r="H15" s="17" t="s">
        <v>14</v>
      </c>
    </row>
    <row r="16" spans="1:8" x14ac:dyDescent="0.25">
      <c r="A16" s="23" t="s">
        <v>39</v>
      </c>
      <c r="B16" s="38"/>
      <c r="C16" s="39"/>
      <c r="E16" s="14" t="str">
        <f>IF($B$10=$E$1,IF(ISBLANK(F16),"",F16),IF($B$12=$F$4,IF(ISBLANK(G16),"",G16),IF($B$12=$F$5,H16,"")))</f>
        <v/>
      </c>
      <c r="F16" s="21"/>
      <c r="G16" s="21"/>
      <c r="H16" s="15" t="s">
        <v>13</v>
      </c>
    </row>
    <row r="17" spans="1:7" customFormat="1" x14ac:dyDescent="0.25">
      <c r="A17" s="26"/>
      <c r="B17" s="26"/>
      <c r="C17" s="26"/>
      <c r="D17" s="1">
        <v>20</v>
      </c>
      <c r="E17" s="12" t="str">
        <f>IF($B$12=$F$4,F17,IF($B$12=$F$5,F17,""))</f>
        <v/>
      </c>
      <c r="F17" s="13" t="s">
        <v>15</v>
      </c>
      <c r="G17" s="1"/>
    </row>
    <row r="18" spans="1:7" x14ac:dyDescent="0.25">
      <c r="A18" s="23" t="str">
        <f>IF(B18="","2. Tryb Nadzoru (wybierz):","2. Tryb Nadzoru:")</f>
        <v>2. Tryb Nadzoru (wybierz):</v>
      </c>
      <c r="B18" s="38"/>
      <c r="C18" s="39"/>
      <c r="E18" s="14" t="str">
        <f>IF($B$12=$F$4,F18,"")</f>
        <v/>
      </c>
      <c r="F18" s="15" t="s">
        <v>16</v>
      </c>
    </row>
    <row r="19" spans="1:7" x14ac:dyDescent="0.25">
      <c r="A19" s="23"/>
      <c r="B19" s="23"/>
      <c r="C19" s="23"/>
    </row>
    <row r="20" spans="1:7" ht="17.25" x14ac:dyDescent="0.25">
      <c r="A20" s="48" t="s">
        <v>40</v>
      </c>
      <c r="B20" s="48"/>
      <c r="C20" s="48"/>
    </row>
    <row r="21" spans="1:7" x14ac:dyDescent="0.25">
      <c r="A21" s="52" t="s">
        <v>8</v>
      </c>
      <c r="B21" s="52"/>
      <c r="C21" s="52"/>
    </row>
    <row r="22" spans="1:7" ht="60" customHeight="1" x14ac:dyDescent="0.25">
      <c r="A22" s="45"/>
      <c r="B22" s="46"/>
      <c r="C22" s="47"/>
    </row>
    <row r="23" spans="1:7" x14ac:dyDescent="0.25">
      <c r="A23" s="23" t="s">
        <v>49</v>
      </c>
      <c r="B23" s="23"/>
      <c r="C23" s="23"/>
    </row>
    <row r="24" spans="1:7" x14ac:dyDescent="0.25">
      <c r="A24" s="38"/>
      <c r="B24" s="50"/>
      <c r="C24" s="39"/>
    </row>
    <row r="25" spans="1:7" x14ac:dyDescent="0.25">
      <c r="A25" s="27" t="s">
        <v>0</v>
      </c>
      <c r="B25" s="23"/>
      <c r="C25" s="23"/>
    </row>
    <row r="26" spans="1:7" x14ac:dyDescent="0.25">
      <c r="A26" s="23"/>
      <c r="B26" s="23"/>
      <c r="C26" s="23"/>
    </row>
    <row r="27" spans="1:7" x14ac:dyDescent="0.25">
      <c r="A27" s="26"/>
      <c r="B27" s="26"/>
      <c r="C27" s="26"/>
      <c r="D27" s="1">
        <v>30</v>
      </c>
      <c r="E27" s="12" t="e">
        <f>IF(#REF!=$F$27,F27,"")</f>
        <v>#REF!</v>
      </c>
      <c r="F27" s="13" t="s">
        <v>24</v>
      </c>
    </row>
    <row r="28" spans="1:7" x14ac:dyDescent="0.25">
      <c r="A28" s="48" t="s">
        <v>34</v>
      </c>
      <c r="B28" s="48"/>
      <c r="C28" s="48"/>
      <c r="E28" s="14" t="e">
        <f>IF(#REF!=$F$27,F28,"")</f>
        <v>#REF!</v>
      </c>
      <c r="F28" s="15" t="s">
        <v>23</v>
      </c>
    </row>
    <row r="29" spans="1:7" customFormat="1" x14ac:dyDescent="0.25">
      <c r="A29" s="23" t="s">
        <v>35</v>
      </c>
      <c r="B29" s="28"/>
      <c r="C29" s="23" t="s">
        <v>1</v>
      </c>
    </row>
    <row r="30" spans="1:7" x14ac:dyDescent="0.25">
      <c r="A30" s="23" t="s">
        <v>36</v>
      </c>
      <c r="B30" s="28"/>
      <c r="C30" s="23" t="s">
        <v>1</v>
      </c>
    </row>
    <row r="31" spans="1:7" x14ac:dyDescent="0.25">
      <c r="A31" s="23" t="s">
        <v>37</v>
      </c>
      <c r="B31" s="28"/>
      <c r="C31" s="23" t="s">
        <v>1</v>
      </c>
    </row>
    <row r="32" spans="1:7" x14ac:dyDescent="0.25">
      <c r="A32" s="27"/>
      <c r="B32" s="51" t="str">
        <f>IF(D51=0,"rozpisz godziny nadzoru poniżej",IF(D51-SUM(B29:B31)&gt;0,"brakuje tutaj "&amp;(D51-SUM(B29:B31))&amp;" godz.","")&amp;IF(D51-SUM(B29:B31)&lt;0,"wpisano tutaj "&amp;(SUM(B29:B31)-D51)&amp;" godz. za dużo",""))</f>
        <v>rozpisz godziny nadzoru poniżej</v>
      </c>
      <c r="C32" s="51"/>
    </row>
    <row r="33" spans="1:3" x14ac:dyDescent="0.25">
      <c r="A33" s="49" t="s">
        <v>7</v>
      </c>
      <c r="B33" s="49"/>
      <c r="C33" s="49"/>
    </row>
    <row r="34" spans="1:3" ht="86.25" customHeight="1" x14ac:dyDescent="0.25">
      <c r="A34" s="45"/>
      <c r="B34" s="46"/>
      <c r="C34" s="47"/>
    </row>
    <row r="35" spans="1:3" x14ac:dyDescent="0.25">
      <c r="A35" s="23" t="s">
        <v>50</v>
      </c>
      <c r="B35" s="23"/>
      <c r="C35" s="23" t="s">
        <v>55</v>
      </c>
    </row>
    <row r="36" spans="1:3" ht="24.75" customHeight="1" x14ac:dyDescent="0.25">
      <c r="A36" s="22"/>
      <c r="B36" s="23"/>
      <c r="C36" s="22"/>
    </row>
    <row r="37" spans="1:3" ht="17.25" x14ac:dyDescent="0.25">
      <c r="A37" s="23" t="s">
        <v>51</v>
      </c>
      <c r="B37" s="23"/>
      <c r="C37" s="23" t="s">
        <v>52</v>
      </c>
    </row>
    <row r="38" spans="1:3" x14ac:dyDescent="0.25">
      <c r="A38" s="22"/>
      <c r="B38" s="23"/>
      <c r="C38" s="22"/>
    </row>
    <row r="39" spans="1:3" ht="17.25" x14ac:dyDescent="0.25">
      <c r="A39" s="23" t="s">
        <v>53</v>
      </c>
      <c r="B39" s="23"/>
      <c r="C39" s="23" t="s">
        <v>54</v>
      </c>
    </row>
    <row r="40" spans="1:3" x14ac:dyDescent="0.25">
      <c r="A40" s="22"/>
      <c r="B40" s="23"/>
      <c r="C40" s="22"/>
    </row>
    <row r="41" spans="1:3" x14ac:dyDescent="0.25">
      <c r="A41" s="23" t="s">
        <v>32</v>
      </c>
      <c r="B41" s="38"/>
      <c r="C41" s="39"/>
    </row>
    <row r="42" spans="1:3" x14ac:dyDescent="0.25">
      <c r="A42" s="23" t="s">
        <v>33</v>
      </c>
      <c r="B42" s="38"/>
      <c r="C42" s="39"/>
    </row>
    <row r="43" spans="1:3" x14ac:dyDescent="0.25">
      <c r="A43" s="25"/>
      <c r="B43" s="23"/>
      <c r="C43" s="23"/>
    </row>
    <row r="44" spans="1:3" x14ac:dyDescent="0.25">
      <c r="A44" s="23"/>
      <c r="B44" s="23"/>
      <c r="C44" s="23"/>
    </row>
    <row r="45" spans="1:3" x14ac:dyDescent="0.25">
      <c r="A45" s="29" t="s">
        <v>30</v>
      </c>
      <c r="B45" s="23"/>
      <c r="C45" s="29" t="s">
        <v>31</v>
      </c>
    </row>
    <row r="46" spans="1:3" x14ac:dyDescent="0.25">
      <c r="A46" s="30"/>
      <c r="B46" s="23"/>
      <c r="C46" s="30"/>
    </row>
    <row r="47" spans="1:3" ht="20.100000000000001" customHeight="1" x14ac:dyDescent="0.25">
      <c r="A47" s="23"/>
      <c r="B47" s="23"/>
      <c r="C47" s="23"/>
    </row>
    <row r="48" spans="1:3" ht="20.100000000000001" customHeight="1" x14ac:dyDescent="0.25">
      <c r="A48" s="31" t="s">
        <v>38</v>
      </c>
      <c r="B48" s="23"/>
      <c r="C48" s="32"/>
    </row>
    <row r="49" spans="1:4" x14ac:dyDescent="0.25">
      <c r="A49" s="33" t="s">
        <v>4</v>
      </c>
      <c r="B49" s="33" t="s">
        <v>5</v>
      </c>
      <c r="C49" s="34" t="s">
        <v>6</v>
      </c>
    </row>
    <row r="50" spans="1:4" ht="15" customHeight="1" x14ac:dyDescent="0.25">
      <c r="A50" s="35"/>
      <c r="B50" s="36"/>
      <c r="C50" s="37"/>
    </row>
    <row r="51" spans="1:4" x14ac:dyDescent="0.2">
      <c r="A51" s="35"/>
      <c r="B51" s="35"/>
      <c r="C51" s="37"/>
      <c r="D51" s="8">
        <f>SUM(D52:D151)</f>
        <v>0</v>
      </c>
    </row>
    <row r="52" spans="1:4" x14ac:dyDescent="0.2">
      <c r="A52" s="35"/>
      <c r="B52" s="35"/>
      <c r="C52" s="37"/>
      <c r="D52" s="2">
        <f>HOUR(12-(B50-C50))+ROUNDUP(MINUTE(12-(B50-C50))/60,0)</f>
        <v>0</v>
      </c>
    </row>
    <row r="53" spans="1:4" x14ac:dyDescent="0.2">
      <c r="A53" s="7"/>
      <c r="B53" s="7"/>
      <c r="C53" s="9"/>
      <c r="D53" s="2">
        <f>HOUR(12-(B51-C51))+ROUNDUP(MINUTE(12-(B51-C51))/60,0)</f>
        <v>0</v>
      </c>
    </row>
    <row r="54" spans="1:4" x14ac:dyDescent="0.2">
      <c r="A54" s="7"/>
      <c r="B54" s="7"/>
      <c r="C54" s="9"/>
      <c r="D54" s="2">
        <f>HOUR(12-(B52-C52))+ROUNDUP(MINUTE(12-(B52-C52))/60,0)</f>
        <v>0</v>
      </c>
    </row>
    <row r="55" spans="1:4" x14ac:dyDescent="0.2">
      <c r="A55" s="7"/>
      <c r="B55" s="7"/>
      <c r="C55" s="9"/>
      <c r="D55" s="2">
        <f>HOUR(12-(B53-C53))+ROUNDUP(MINUTE(12-(B53-C53))/60,0)</f>
        <v>0</v>
      </c>
    </row>
    <row r="56" spans="1:4" x14ac:dyDescent="0.2">
      <c r="A56" s="7"/>
      <c r="B56" s="7"/>
      <c r="C56" s="9"/>
      <c r="D56" s="2">
        <f>HOUR(12-(B54-C54))+ROUNDUP(MINUTE(12-(B54-C54))/60,0)</f>
        <v>0</v>
      </c>
    </row>
    <row r="57" spans="1:4" x14ac:dyDescent="0.2">
      <c r="A57" s="7"/>
      <c r="B57" s="7"/>
      <c r="C57" s="9"/>
      <c r="D57" s="2">
        <f t="shared" ref="D57:D120" si="0">HOUR(12-(B55-C55))+ROUNDUP(MINUTE(12-(B55-C55))/60,0)</f>
        <v>0</v>
      </c>
    </row>
    <row r="58" spans="1:4" x14ac:dyDescent="0.2">
      <c r="A58" s="7"/>
      <c r="B58" s="7"/>
      <c r="C58" s="9"/>
      <c r="D58" s="2">
        <f t="shared" si="0"/>
        <v>0</v>
      </c>
    </row>
    <row r="59" spans="1:4" x14ac:dyDescent="0.2">
      <c r="A59" s="7"/>
      <c r="B59" s="7"/>
      <c r="C59" s="9"/>
      <c r="D59" s="2">
        <f t="shared" si="0"/>
        <v>0</v>
      </c>
    </row>
    <row r="60" spans="1:4" x14ac:dyDescent="0.2">
      <c r="A60" s="7"/>
      <c r="B60" s="7"/>
      <c r="C60" s="9"/>
      <c r="D60" s="2">
        <f t="shared" si="0"/>
        <v>0</v>
      </c>
    </row>
    <row r="61" spans="1:4" x14ac:dyDescent="0.2">
      <c r="A61" s="7"/>
      <c r="B61" s="7"/>
      <c r="C61" s="9"/>
      <c r="D61" s="2">
        <f t="shared" si="0"/>
        <v>0</v>
      </c>
    </row>
    <row r="62" spans="1:4" x14ac:dyDescent="0.2">
      <c r="A62" s="7"/>
      <c r="B62" s="7"/>
      <c r="C62" s="9"/>
      <c r="D62" s="2">
        <f t="shared" si="0"/>
        <v>0</v>
      </c>
    </row>
    <row r="63" spans="1:4" x14ac:dyDescent="0.2">
      <c r="A63" s="7"/>
      <c r="B63" s="7"/>
      <c r="C63" s="9"/>
      <c r="D63" s="2">
        <f t="shared" si="0"/>
        <v>0</v>
      </c>
    </row>
    <row r="64" spans="1:4" x14ac:dyDescent="0.2">
      <c r="A64" s="7"/>
      <c r="B64" s="7"/>
      <c r="C64" s="9"/>
      <c r="D64" s="2">
        <f t="shared" si="0"/>
        <v>0</v>
      </c>
    </row>
    <row r="65" spans="1:4" x14ac:dyDescent="0.2">
      <c r="A65" s="7"/>
      <c r="B65" s="7"/>
      <c r="C65" s="9"/>
      <c r="D65" s="2">
        <f t="shared" si="0"/>
        <v>0</v>
      </c>
    </row>
    <row r="66" spans="1:4" x14ac:dyDescent="0.2">
      <c r="A66" s="7"/>
      <c r="B66" s="7"/>
      <c r="C66" s="9"/>
      <c r="D66" s="2">
        <f t="shared" si="0"/>
        <v>0</v>
      </c>
    </row>
    <row r="67" spans="1:4" x14ac:dyDescent="0.2">
      <c r="A67" s="7"/>
      <c r="B67" s="7"/>
      <c r="C67" s="9"/>
      <c r="D67" s="2">
        <f t="shared" si="0"/>
        <v>0</v>
      </c>
    </row>
    <row r="68" spans="1:4" x14ac:dyDescent="0.2">
      <c r="A68" s="7"/>
      <c r="B68" s="7"/>
      <c r="C68" s="9"/>
      <c r="D68" s="2">
        <f t="shared" si="0"/>
        <v>0</v>
      </c>
    </row>
    <row r="69" spans="1:4" x14ac:dyDescent="0.2">
      <c r="A69" s="7"/>
      <c r="B69" s="7"/>
      <c r="C69" s="9"/>
      <c r="D69" s="2">
        <f t="shared" si="0"/>
        <v>0</v>
      </c>
    </row>
    <row r="70" spans="1:4" x14ac:dyDescent="0.2">
      <c r="A70" s="7"/>
      <c r="B70" s="7"/>
      <c r="C70" s="9"/>
      <c r="D70" s="2">
        <f t="shared" si="0"/>
        <v>0</v>
      </c>
    </row>
    <row r="71" spans="1:4" x14ac:dyDescent="0.2">
      <c r="A71" s="7"/>
      <c r="B71" s="7"/>
      <c r="C71" s="9"/>
      <c r="D71" s="2">
        <f t="shared" si="0"/>
        <v>0</v>
      </c>
    </row>
    <row r="72" spans="1:4" x14ac:dyDescent="0.2">
      <c r="A72" s="7"/>
      <c r="B72" s="7"/>
      <c r="C72" s="9"/>
      <c r="D72" s="2">
        <f t="shared" si="0"/>
        <v>0</v>
      </c>
    </row>
    <row r="73" spans="1:4" x14ac:dyDescent="0.2">
      <c r="A73" s="7"/>
      <c r="B73" s="7"/>
      <c r="C73" s="9"/>
      <c r="D73" s="2">
        <f t="shared" si="0"/>
        <v>0</v>
      </c>
    </row>
    <row r="74" spans="1:4" x14ac:dyDescent="0.2">
      <c r="A74" s="7"/>
      <c r="B74" s="7"/>
      <c r="C74" s="9"/>
      <c r="D74" s="2">
        <f t="shared" si="0"/>
        <v>0</v>
      </c>
    </row>
    <row r="75" spans="1:4" x14ac:dyDescent="0.2">
      <c r="A75" s="7"/>
      <c r="B75" s="7"/>
      <c r="C75" s="9"/>
      <c r="D75" s="2">
        <f t="shared" si="0"/>
        <v>0</v>
      </c>
    </row>
    <row r="76" spans="1:4" x14ac:dyDescent="0.2">
      <c r="A76" s="7"/>
      <c r="B76" s="7"/>
      <c r="C76" s="9"/>
      <c r="D76" s="2">
        <f t="shared" si="0"/>
        <v>0</v>
      </c>
    </row>
    <row r="77" spans="1:4" x14ac:dyDescent="0.2">
      <c r="A77" s="7"/>
      <c r="B77" s="7"/>
      <c r="C77" s="9"/>
      <c r="D77" s="2">
        <f t="shared" si="0"/>
        <v>0</v>
      </c>
    </row>
    <row r="78" spans="1:4" x14ac:dyDescent="0.2">
      <c r="A78" s="7"/>
      <c r="B78" s="7"/>
      <c r="C78" s="9"/>
      <c r="D78" s="2">
        <f t="shared" si="0"/>
        <v>0</v>
      </c>
    </row>
    <row r="79" spans="1:4" x14ac:dyDescent="0.2">
      <c r="A79" s="7"/>
      <c r="B79" s="7"/>
      <c r="C79" s="9"/>
      <c r="D79" s="2">
        <f t="shared" si="0"/>
        <v>0</v>
      </c>
    </row>
    <row r="80" spans="1:4" x14ac:dyDescent="0.2">
      <c r="A80" s="7"/>
      <c r="B80" s="7"/>
      <c r="C80" s="9"/>
      <c r="D80" s="2">
        <f t="shared" si="0"/>
        <v>0</v>
      </c>
    </row>
    <row r="81" spans="1:4" x14ac:dyDescent="0.2">
      <c r="A81" s="7"/>
      <c r="B81" s="7"/>
      <c r="C81" s="9"/>
      <c r="D81" s="2">
        <f t="shared" si="0"/>
        <v>0</v>
      </c>
    </row>
    <row r="82" spans="1:4" x14ac:dyDescent="0.2">
      <c r="A82" s="7"/>
      <c r="B82" s="7"/>
      <c r="C82" s="9"/>
      <c r="D82" s="2">
        <f t="shared" si="0"/>
        <v>0</v>
      </c>
    </row>
    <row r="83" spans="1:4" x14ac:dyDescent="0.2">
      <c r="A83" s="7"/>
      <c r="B83" s="7"/>
      <c r="C83" s="9"/>
      <c r="D83" s="2">
        <f t="shared" si="0"/>
        <v>0</v>
      </c>
    </row>
    <row r="84" spans="1:4" x14ac:dyDescent="0.2">
      <c r="A84" s="7"/>
      <c r="B84" s="7"/>
      <c r="C84" s="9"/>
      <c r="D84" s="2">
        <f t="shared" si="0"/>
        <v>0</v>
      </c>
    </row>
    <row r="85" spans="1:4" x14ac:dyDescent="0.2">
      <c r="A85" s="7"/>
      <c r="B85" s="7"/>
      <c r="C85" s="9"/>
      <c r="D85" s="2">
        <f t="shared" si="0"/>
        <v>0</v>
      </c>
    </row>
    <row r="86" spans="1:4" x14ac:dyDescent="0.2">
      <c r="A86" s="7"/>
      <c r="B86" s="7"/>
      <c r="C86" s="9"/>
      <c r="D86" s="2">
        <f t="shared" si="0"/>
        <v>0</v>
      </c>
    </row>
    <row r="87" spans="1:4" x14ac:dyDescent="0.2">
      <c r="A87" s="7"/>
      <c r="B87" s="7"/>
      <c r="C87" s="9"/>
      <c r="D87" s="2">
        <f t="shared" si="0"/>
        <v>0</v>
      </c>
    </row>
    <row r="88" spans="1:4" x14ac:dyDescent="0.2">
      <c r="A88" s="7"/>
      <c r="B88" s="7"/>
      <c r="C88" s="9"/>
      <c r="D88" s="2">
        <f t="shared" si="0"/>
        <v>0</v>
      </c>
    </row>
    <row r="89" spans="1:4" x14ac:dyDescent="0.2">
      <c r="A89" s="7"/>
      <c r="B89" s="7"/>
      <c r="C89" s="9"/>
      <c r="D89" s="2">
        <f t="shared" si="0"/>
        <v>0</v>
      </c>
    </row>
    <row r="90" spans="1:4" x14ac:dyDescent="0.2">
      <c r="A90" s="7"/>
      <c r="B90" s="7"/>
      <c r="C90" s="9"/>
      <c r="D90" s="2">
        <f t="shared" si="0"/>
        <v>0</v>
      </c>
    </row>
    <row r="91" spans="1:4" x14ac:dyDescent="0.2">
      <c r="A91" s="7"/>
      <c r="B91" s="7"/>
      <c r="C91" s="9"/>
      <c r="D91" s="2">
        <f t="shared" si="0"/>
        <v>0</v>
      </c>
    </row>
    <row r="92" spans="1:4" x14ac:dyDescent="0.2">
      <c r="A92" s="7"/>
      <c r="B92" s="7"/>
      <c r="C92" s="9"/>
      <c r="D92" s="2">
        <f t="shared" si="0"/>
        <v>0</v>
      </c>
    </row>
    <row r="93" spans="1:4" x14ac:dyDescent="0.2">
      <c r="A93" s="7"/>
      <c r="B93" s="7"/>
      <c r="C93" s="9"/>
      <c r="D93" s="2">
        <f t="shared" si="0"/>
        <v>0</v>
      </c>
    </row>
    <row r="94" spans="1:4" x14ac:dyDescent="0.2">
      <c r="A94" s="7"/>
      <c r="B94" s="7"/>
      <c r="C94" s="9"/>
      <c r="D94" s="2">
        <f t="shared" si="0"/>
        <v>0</v>
      </c>
    </row>
    <row r="95" spans="1:4" x14ac:dyDescent="0.2">
      <c r="A95" s="7"/>
      <c r="B95" s="7"/>
      <c r="C95" s="9"/>
      <c r="D95" s="2">
        <f t="shared" si="0"/>
        <v>0</v>
      </c>
    </row>
    <row r="96" spans="1:4" x14ac:dyDescent="0.2">
      <c r="A96" s="7"/>
      <c r="B96" s="7"/>
      <c r="C96" s="9"/>
      <c r="D96" s="2">
        <f t="shared" si="0"/>
        <v>0</v>
      </c>
    </row>
    <row r="97" spans="1:4" x14ac:dyDescent="0.2">
      <c r="A97" s="7"/>
      <c r="B97" s="7"/>
      <c r="C97" s="9"/>
      <c r="D97" s="2">
        <f t="shared" si="0"/>
        <v>0</v>
      </c>
    </row>
    <row r="98" spans="1:4" x14ac:dyDescent="0.2">
      <c r="A98" s="7"/>
      <c r="B98" s="7"/>
      <c r="C98" s="9"/>
      <c r="D98" s="2">
        <f t="shared" si="0"/>
        <v>0</v>
      </c>
    </row>
    <row r="99" spans="1:4" x14ac:dyDescent="0.2">
      <c r="A99" s="7"/>
      <c r="B99" s="7"/>
      <c r="C99" s="9"/>
      <c r="D99" s="2">
        <f t="shared" si="0"/>
        <v>0</v>
      </c>
    </row>
    <row r="100" spans="1:4" x14ac:dyDescent="0.2">
      <c r="A100" s="7"/>
      <c r="B100" s="7"/>
      <c r="C100" s="9"/>
      <c r="D100" s="2">
        <f t="shared" si="0"/>
        <v>0</v>
      </c>
    </row>
    <row r="101" spans="1:4" x14ac:dyDescent="0.2">
      <c r="A101" s="7"/>
      <c r="B101" s="7"/>
      <c r="C101" s="9"/>
      <c r="D101" s="2">
        <f t="shared" si="0"/>
        <v>0</v>
      </c>
    </row>
    <row r="102" spans="1:4" x14ac:dyDescent="0.2">
      <c r="A102" s="7"/>
      <c r="B102" s="7"/>
      <c r="C102" s="9"/>
      <c r="D102" s="2">
        <f t="shared" si="0"/>
        <v>0</v>
      </c>
    </row>
    <row r="103" spans="1:4" x14ac:dyDescent="0.2">
      <c r="A103" s="7"/>
      <c r="B103" s="7"/>
      <c r="C103" s="9"/>
      <c r="D103" s="2">
        <f t="shared" si="0"/>
        <v>0</v>
      </c>
    </row>
    <row r="104" spans="1:4" x14ac:dyDescent="0.2">
      <c r="A104" s="7"/>
      <c r="B104" s="7"/>
      <c r="C104" s="9"/>
      <c r="D104" s="2">
        <f t="shared" si="0"/>
        <v>0</v>
      </c>
    </row>
    <row r="105" spans="1:4" x14ac:dyDescent="0.2">
      <c r="A105" s="7"/>
      <c r="B105" s="7"/>
      <c r="C105" s="9"/>
      <c r="D105" s="2">
        <f t="shared" si="0"/>
        <v>0</v>
      </c>
    </row>
    <row r="106" spans="1:4" x14ac:dyDescent="0.2">
      <c r="A106" s="7"/>
      <c r="B106" s="7"/>
      <c r="C106" s="9"/>
      <c r="D106" s="2">
        <f t="shared" si="0"/>
        <v>0</v>
      </c>
    </row>
    <row r="107" spans="1:4" x14ac:dyDescent="0.2">
      <c r="A107" s="7"/>
      <c r="B107" s="7"/>
      <c r="C107" s="9"/>
      <c r="D107" s="2">
        <f t="shared" si="0"/>
        <v>0</v>
      </c>
    </row>
    <row r="108" spans="1:4" x14ac:dyDescent="0.2">
      <c r="A108" s="7"/>
      <c r="B108" s="7"/>
      <c r="C108" s="9"/>
      <c r="D108" s="2">
        <f t="shared" si="0"/>
        <v>0</v>
      </c>
    </row>
    <row r="109" spans="1:4" x14ac:dyDescent="0.2">
      <c r="A109" s="7"/>
      <c r="B109" s="7"/>
      <c r="C109" s="9"/>
      <c r="D109" s="2">
        <f t="shared" si="0"/>
        <v>0</v>
      </c>
    </row>
    <row r="110" spans="1:4" x14ac:dyDescent="0.2">
      <c r="A110" s="7"/>
      <c r="B110" s="7"/>
      <c r="C110" s="9"/>
      <c r="D110" s="2">
        <f t="shared" si="0"/>
        <v>0</v>
      </c>
    </row>
    <row r="111" spans="1:4" x14ac:dyDescent="0.2">
      <c r="A111" s="7"/>
      <c r="B111" s="7"/>
      <c r="C111" s="9"/>
      <c r="D111" s="2">
        <f t="shared" si="0"/>
        <v>0</v>
      </c>
    </row>
    <row r="112" spans="1:4" x14ac:dyDescent="0.2">
      <c r="A112" s="7"/>
      <c r="B112" s="7"/>
      <c r="C112" s="9"/>
      <c r="D112" s="2">
        <f t="shared" si="0"/>
        <v>0</v>
      </c>
    </row>
    <row r="113" spans="1:4" x14ac:dyDescent="0.2">
      <c r="A113" s="7"/>
      <c r="B113" s="7"/>
      <c r="C113" s="9"/>
      <c r="D113" s="2">
        <f t="shared" si="0"/>
        <v>0</v>
      </c>
    </row>
    <row r="114" spans="1:4" x14ac:dyDescent="0.2">
      <c r="A114" s="7"/>
      <c r="B114" s="7"/>
      <c r="C114" s="9"/>
      <c r="D114" s="2">
        <f t="shared" si="0"/>
        <v>0</v>
      </c>
    </row>
    <row r="115" spans="1:4" x14ac:dyDescent="0.2">
      <c r="A115" s="7"/>
      <c r="B115" s="7"/>
      <c r="C115" s="9"/>
      <c r="D115" s="2">
        <f t="shared" si="0"/>
        <v>0</v>
      </c>
    </row>
    <row r="116" spans="1:4" x14ac:dyDescent="0.2">
      <c r="A116" s="7"/>
      <c r="B116" s="7"/>
      <c r="C116" s="9"/>
      <c r="D116" s="2">
        <f t="shared" si="0"/>
        <v>0</v>
      </c>
    </row>
    <row r="117" spans="1:4" x14ac:dyDescent="0.2">
      <c r="A117" s="7"/>
      <c r="B117" s="7"/>
      <c r="C117" s="9"/>
      <c r="D117" s="2">
        <f t="shared" si="0"/>
        <v>0</v>
      </c>
    </row>
    <row r="118" spans="1:4" x14ac:dyDescent="0.2">
      <c r="A118" s="7"/>
      <c r="B118" s="7"/>
      <c r="C118" s="9"/>
      <c r="D118" s="2">
        <f t="shared" si="0"/>
        <v>0</v>
      </c>
    </row>
    <row r="119" spans="1:4" x14ac:dyDescent="0.2">
      <c r="A119" s="7"/>
      <c r="B119" s="7"/>
      <c r="C119" s="9"/>
      <c r="D119" s="2">
        <f t="shared" si="0"/>
        <v>0</v>
      </c>
    </row>
    <row r="120" spans="1:4" x14ac:dyDescent="0.2">
      <c r="A120" s="7"/>
      <c r="B120" s="7"/>
      <c r="C120" s="9"/>
      <c r="D120" s="2">
        <f t="shared" si="0"/>
        <v>0</v>
      </c>
    </row>
    <row r="121" spans="1:4" x14ac:dyDescent="0.2">
      <c r="A121" s="7"/>
      <c r="B121" s="7"/>
      <c r="C121" s="9"/>
      <c r="D121" s="2">
        <f t="shared" ref="D121:D136" si="1">HOUR(12-(B119-C119))+ROUNDUP(MINUTE(12-(B119-C119))/60,0)</f>
        <v>0</v>
      </c>
    </row>
    <row r="122" spans="1:4" x14ac:dyDescent="0.2">
      <c r="A122" s="7"/>
      <c r="B122" s="7"/>
      <c r="C122" s="9"/>
      <c r="D122" s="2">
        <f t="shared" si="1"/>
        <v>0</v>
      </c>
    </row>
    <row r="123" spans="1:4" x14ac:dyDescent="0.2">
      <c r="A123" s="7"/>
      <c r="B123" s="7"/>
      <c r="C123" s="9"/>
      <c r="D123" s="2">
        <f t="shared" si="1"/>
        <v>0</v>
      </c>
    </row>
    <row r="124" spans="1:4" x14ac:dyDescent="0.2">
      <c r="A124" s="7"/>
      <c r="B124" s="7"/>
      <c r="C124" s="9"/>
      <c r="D124" s="2">
        <f t="shared" si="1"/>
        <v>0</v>
      </c>
    </row>
    <row r="125" spans="1:4" x14ac:dyDescent="0.2">
      <c r="A125" s="7"/>
      <c r="B125" s="7"/>
      <c r="C125" s="9"/>
      <c r="D125" s="2">
        <f t="shared" si="1"/>
        <v>0</v>
      </c>
    </row>
    <row r="126" spans="1:4" x14ac:dyDescent="0.2">
      <c r="A126" s="7"/>
      <c r="B126" s="7"/>
      <c r="C126" s="9"/>
      <c r="D126" s="2">
        <f t="shared" si="1"/>
        <v>0</v>
      </c>
    </row>
    <row r="127" spans="1:4" x14ac:dyDescent="0.2">
      <c r="A127" s="7"/>
      <c r="B127" s="7"/>
      <c r="C127" s="9"/>
      <c r="D127" s="2">
        <f t="shared" si="1"/>
        <v>0</v>
      </c>
    </row>
    <row r="128" spans="1:4" x14ac:dyDescent="0.2">
      <c r="A128" s="7"/>
      <c r="B128" s="7"/>
      <c r="C128" s="9"/>
      <c r="D128" s="2">
        <f t="shared" si="1"/>
        <v>0</v>
      </c>
    </row>
    <row r="129" spans="1:4" x14ac:dyDescent="0.2">
      <c r="A129" s="7"/>
      <c r="B129" s="7"/>
      <c r="C129" s="9"/>
      <c r="D129" s="2">
        <f t="shared" si="1"/>
        <v>0</v>
      </c>
    </row>
    <row r="130" spans="1:4" x14ac:dyDescent="0.2">
      <c r="A130" s="7"/>
      <c r="B130" s="7"/>
      <c r="C130" s="9"/>
      <c r="D130" s="2">
        <f t="shared" si="1"/>
        <v>0</v>
      </c>
    </row>
    <row r="131" spans="1:4" x14ac:dyDescent="0.2">
      <c r="A131" s="7"/>
      <c r="B131" s="7"/>
      <c r="C131" s="9"/>
      <c r="D131" s="2">
        <f t="shared" si="1"/>
        <v>0</v>
      </c>
    </row>
    <row r="132" spans="1:4" x14ac:dyDescent="0.2">
      <c r="A132" s="7"/>
      <c r="B132" s="7"/>
      <c r="C132" s="9"/>
      <c r="D132" s="2">
        <f t="shared" si="1"/>
        <v>0</v>
      </c>
    </row>
    <row r="133" spans="1:4" x14ac:dyDescent="0.2">
      <c r="A133" s="7"/>
      <c r="B133" s="7"/>
      <c r="C133" s="9"/>
      <c r="D133" s="2">
        <f t="shared" si="1"/>
        <v>0</v>
      </c>
    </row>
    <row r="134" spans="1:4" x14ac:dyDescent="0.2">
      <c r="A134" s="7"/>
      <c r="B134" s="7"/>
      <c r="C134" s="9"/>
      <c r="D134" s="2">
        <f t="shared" si="1"/>
        <v>0</v>
      </c>
    </row>
    <row r="135" spans="1:4" x14ac:dyDescent="0.2">
      <c r="A135" s="7"/>
      <c r="B135" s="7"/>
      <c r="C135" s="9"/>
      <c r="D135" s="2">
        <f t="shared" si="1"/>
        <v>0</v>
      </c>
    </row>
    <row r="136" spans="1:4" x14ac:dyDescent="0.2">
      <c r="A136" s="7"/>
      <c r="B136" s="7"/>
      <c r="C136" s="9"/>
      <c r="D136" s="2">
        <f t="shared" si="1"/>
        <v>0</v>
      </c>
    </row>
    <row r="137" spans="1:4" x14ac:dyDescent="0.2">
      <c r="A137" s="7"/>
      <c r="B137" s="7"/>
      <c r="C137" s="9"/>
      <c r="D137" s="2">
        <f t="shared" ref="D137:D151" si="2">HOUR(12-(B135-C135))+ROUNDUP(MINUTE(12-(B135-C135))/60,0)</f>
        <v>0</v>
      </c>
    </row>
    <row r="138" spans="1:4" x14ac:dyDescent="0.2">
      <c r="A138" s="7"/>
      <c r="B138" s="7"/>
      <c r="C138" s="9"/>
      <c r="D138" s="2">
        <f t="shared" si="2"/>
        <v>0</v>
      </c>
    </row>
    <row r="139" spans="1:4" x14ac:dyDescent="0.2">
      <c r="A139" s="7"/>
      <c r="B139" s="7"/>
      <c r="C139" s="9"/>
      <c r="D139" s="2">
        <f t="shared" si="2"/>
        <v>0</v>
      </c>
    </row>
    <row r="140" spans="1:4" x14ac:dyDescent="0.2">
      <c r="A140" s="7"/>
      <c r="B140" s="7"/>
      <c r="C140" s="9"/>
      <c r="D140" s="2">
        <f t="shared" si="2"/>
        <v>0</v>
      </c>
    </row>
    <row r="141" spans="1:4" x14ac:dyDescent="0.2">
      <c r="A141" s="7"/>
      <c r="B141" s="7"/>
      <c r="C141" s="9"/>
      <c r="D141" s="2">
        <f t="shared" si="2"/>
        <v>0</v>
      </c>
    </row>
    <row r="142" spans="1:4" x14ac:dyDescent="0.2">
      <c r="A142" s="7"/>
      <c r="B142" s="7"/>
      <c r="C142" s="9"/>
      <c r="D142" s="2">
        <f t="shared" si="2"/>
        <v>0</v>
      </c>
    </row>
    <row r="143" spans="1:4" x14ac:dyDescent="0.2">
      <c r="A143" s="7"/>
      <c r="B143" s="7"/>
      <c r="C143" s="9"/>
      <c r="D143" s="2">
        <f t="shared" si="2"/>
        <v>0</v>
      </c>
    </row>
    <row r="144" spans="1:4" x14ac:dyDescent="0.2">
      <c r="A144" s="7"/>
      <c r="B144" s="7"/>
      <c r="C144" s="9"/>
      <c r="D144" s="2">
        <f t="shared" si="2"/>
        <v>0</v>
      </c>
    </row>
    <row r="145" spans="1:4" x14ac:dyDescent="0.2">
      <c r="A145" s="7"/>
      <c r="B145" s="7"/>
      <c r="C145" s="9"/>
      <c r="D145" s="2">
        <f t="shared" si="2"/>
        <v>0</v>
      </c>
    </row>
    <row r="146" spans="1:4" x14ac:dyDescent="0.2">
      <c r="A146" s="7"/>
      <c r="B146" s="7"/>
      <c r="C146" s="9"/>
      <c r="D146" s="2">
        <f t="shared" si="2"/>
        <v>0</v>
      </c>
    </row>
    <row r="147" spans="1:4" x14ac:dyDescent="0.2">
      <c r="A147" s="7"/>
      <c r="B147" s="7"/>
      <c r="C147" s="9"/>
      <c r="D147" s="2">
        <f t="shared" si="2"/>
        <v>0</v>
      </c>
    </row>
    <row r="148" spans="1:4" x14ac:dyDescent="0.2">
      <c r="A148" s="7"/>
      <c r="B148" s="7"/>
      <c r="C148" s="9"/>
      <c r="D148" s="2">
        <f t="shared" si="2"/>
        <v>0</v>
      </c>
    </row>
    <row r="149" spans="1:4" x14ac:dyDescent="0.2">
      <c r="A149" s="7"/>
      <c r="B149" s="7"/>
      <c r="C149" s="9"/>
      <c r="D149" s="2">
        <f t="shared" si="2"/>
        <v>0</v>
      </c>
    </row>
    <row r="150" spans="1:4" x14ac:dyDescent="0.2">
      <c r="A150" s="3"/>
      <c r="B150" s="4"/>
      <c r="C150" s="5"/>
      <c r="D150" s="2">
        <f t="shared" si="2"/>
        <v>0</v>
      </c>
    </row>
    <row r="151" spans="1:4" x14ac:dyDescent="0.2">
      <c r="D151" s="2">
        <f t="shared" si="2"/>
        <v>0</v>
      </c>
    </row>
    <row r="152" spans="1:4" x14ac:dyDescent="0.2">
      <c r="D152" s="6"/>
    </row>
  </sheetData>
  <sheetProtection selectLockedCells="1"/>
  <mergeCells count="21">
    <mergeCell ref="A28:C28"/>
    <mergeCell ref="A33:C33"/>
    <mergeCell ref="B4:C4"/>
    <mergeCell ref="A24:C24"/>
    <mergeCell ref="B13:C13"/>
    <mergeCell ref="B10:C10"/>
    <mergeCell ref="A15:C15"/>
    <mergeCell ref="B32:C32"/>
    <mergeCell ref="A21:C21"/>
    <mergeCell ref="B18:C18"/>
    <mergeCell ref="B12:C12"/>
    <mergeCell ref="B14:C14"/>
    <mergeCell ref="A7:C7"/>
    <mergeCell ref="B42:C42"/>
    <mergeCell ref="A6:C6"/>
    <mergeCell ref="A8:C8"/>
    <mergeCell ref="A22:C22"/>
    <mergeCell ref="A20:C20"/>
    <mergeCell ref="A34:C34"/>
    <mergeCell ref="B41:C41"/>
    <mergeCell ref="B16:C16"/>
  </mergeCells>
  <conditionalFormatting sqref="A22 A24 A34 B41 C40 C38 C36 A36 A38 A40 B18 B29:B31 A1 C1 A7 A15 B16 B4 B10">
    <cfRule type="containsBlanks" dxfId="11" priority="25" stopIfTrue="1">
      <formula>LEN(TRIM(A1))=0</formula>
    </cfRule>
  </conditionalFormatting>
  <conditionalFormatting sqref="A50">
    <cfRule type="containsBlanks" dxfId="10" priority="23" stopIfTrue="1">
      <formula>LEN(TRIM(A50))=0</formula>
    </cfRule>
  </conditionalFormatting>
  <conditionalFormatting sqref="B50">
    <cfRule type="containsBlanks" dxfId="9" priority="21" stopIfTrue="1">
      <formula>LEN(TRIM(B50))=0</formula>
    </cfRule>
  </conditionalFormatting>
  <conditionalFormatting sqref="B51:B54 B135:B149">
    <cfRule type="containsBlanks" dxfId="8" priority="20" stopIfTrue="1">
      <formula>LEN(TRIM(B51))=0</formula>
    </cfRule>
  </conditionalFormatting>
  <conditionalFormatting sqref="C50">
    <cfRule type="containsBlanks" dxfId="7" priority="19" stopIfTrue="1">
      <formula>LEN(TRIM(C50))=0</formula>
    </cfRule>
  </conditionalFormatting>
  <conditionalFormatting sqref="B42">
    <cfRule type="containsBlanks" dxfId="6" priority="13" stopIfTrue="1">
      <formula>LEN(TRIM(B42))=0</formula>
    </cfRule>
  </conditionalFormatting>
  <conditionalFormatting sqref="C51:C54 C135:C149">
    <cfRule type="containsBlanks" dxfId="5" priority="11" stopIfTrue="1">
      <formula>LEN(TRIM(C51))=0</formula>
    </cfRule>
  </conditionalFormatting>
  <conditionalFormatting sqref="A51:A54 A135:A149">
    <cfRule type="containsBlanks" dxfId="4" priority="10" stopIfTrue="1">
      <formula>LEN(TRIM(A51))=0</formula>
    </cfRule>
  </conditionalFormatting>
  <conditionalFormatting sqref="B55:B134">
    <cfRule type="containsBlanks" dxfId="3" priority="4" stopIfTrue="1">
      <formula>LEN(TRIM(B55))=0</formula>
    </cfRule>
  </conditionalFormatting>
  <conditionalFormatting sqref="C55:C134">
    <cfRule type="containsBlanks" dxfId="2" priority="3" stopIfTrue="1">
      <formula>LEN(TRIM(C55))=0</formula>
    </cfRule>
  </conditionalFormatting>
  <conditionalFormatting sqref="A55:A134">
    <cfRule type="containsBlanks" dxfId="1" priority="2" stopIfTrue="1">
      <formula>LEN(TRIM(A55))=0</formula>
    </cfRule>
  </conditionalFormatting>
  <conditionalFormatting sqref="B12:B14">
    <cfRule type="containsBlanks" dxfId="0" priority="1" stopIfTrue="1">
      <formula>LEN(TRIM(B12))=0</formula>
    </cfRule>
  </conditionalFormatting>
  <dataValidations count="7">
    <dataValidation type="custom" allowBlank="1" showInputMessage="1" showErrorMessage="1" sqref="B41:C42">
      <formula1>ISNUMBER(SEARCH("?*@?*.?*",B41))</formula1>
    </dataValidation>
    <dataValidation type="whole" allowBlank="1" showInputMessage="1" showErrorMessage="1" error="numer 9-cyfrowy bez spacji" prompt="numer 9-cyfrowy bez spacji" sqref="C40 C38 C36 A36 A38 A40">
      <formula1>100000000</formula1>
      <formula2>999999999</formula2>
    </dataValidation>
    <dataValidation type="time" operator="lessThan" allowBlank="1" showInputMessage="1" showErrorMessage="1" error="format godziny_x000a_00:00" prompt="format godziny_x000a_00:00" sqref="B50:B149">
      <formula1>0.999305555555556</formula1>
    </dataValidation>
    <dataValidation type="date" operator="lessThan" allowBlank="1" showInputMessage="1" showErrorMessage="1" error="format daty_x000a_RRRR-MM-DD" prompt="format daty_x000a_RRRR-MM-DD" sqref="A50:A149">
      <formula1>TODAY()+365</formula1>
    </dataValidation>
    <dataValidation type="time" operator="greaterThan" allowBlank="1" showInputMessage="1" showErrorMessage="1" error="format godziny_x000a_00:00" prompt="format godziny_x000a_00:00" sqref="C50:C149">
      <formula1>B50</formula1>
    </dataValidation>
    <dataValidation type="whole" allowBlank="1" showErrorMessage="1" error="wpisz odpowiednią liczbę" sqref="B29:B31">
      <formula1>0</formula1>
      <formula2>$D$51</formula2>
    </dataValidation>
    <dataValidation type="list" allowBlank="1" showInputMessage="1" showErrorMessage="1" error="wybierz z listy" sqref="B27:C27">
      <formula1>$E$27:$E$28</formula1>
    </dataValidation>
  </dataValidations>
  <hyperlinks>
    <hyperlink ref="B32" location="POWP!A40" tooltip="rozpisane godziny" display="POWP!A40"/>
    <hyperlink ref="B32:C32" location="rozpiska" tooltip="rozpisane godziny" display="rozpiska"/>
  </hyperlink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30" orientation="portrait" r:id="rId1"/>
  <headerFooter>
    <oddHeader xml:space="preserve">&amp;L&amp;"-,Pogrubiony"&amp;12Załącznik nr 3  do Warunków zapewnienia dostępu do infrastruktury telekomunikacyjnej w zakresie Kabli telekomunikacyjnych&amp;C&amp;10   &amp;R&amp;10  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Arkusz1!$B$3:$B$4</xm:f>
          </x14:formula1>
          <xm:sqref>B10:C10</xm:sqref>
        </x14:dataValidation>
        <x14:dataValidation type="list" allowBlank="1" showInputMessage="1" showErrorMessage="1">
          <x14:formula1>
            <xm:f>Arkusz1!$E$3:$E$6</xm:f>
          </x14:formula1>
          <xm:sqref>B12:C12</xm:sqref>
        </x14:dataValidation>
        <x14:dataValidation type="list" allowBlank="1" showInputMessage="1" showErrorMessage="1">
          <x14:formula1>
            <xm:f>Arkusz1!$B$7:$B$8</xm:f>
          </x14:formula1>
          <xm:sqref>B18:C18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workbookViewId="0">
      <selection activeCell="B3" sqref="B3"/>
    </sheetView>
  </sheetViews>
  <sheetFormatPr defaultRowHeight="15" x14ac:dyDescent="0.25"/>
  <sheetData>
    <row r="3" spans="2:5" x14ac:dyDescent="0.25">
      <c r="B3" t="s">
        <v>41</v>
      </c>
      <c r="E3" t="s">
        <v>45</v>
      </c>
    </row>
    <row r="4" spans="2:5" x14ac:dyDescent="0.25">
      <c r="B4" t="s">
        <v>42</v>
      </c>
      <c r="E4" t="s">
        <v>46</v>
      </c>
    </row>
    <row r="5" spans="2:5" x14ac:dyDescent="0.25">
      <c r="E5" t="s">
        <v>47</v>
      </c>
    </row>
    <row r="6" spans="2:5" x14ac:dyDescent="0.25">
      <c r="E6" t="s">
        <v>48</v>
      </c>
    </row>
    <row r="7" spans="2:5" x14ac:dyDescent="0.25">
      <c r="B7" t="s">
        <v>43</v>
      </c>
    </row>
    <row r="8" spans="2:5" x14ac:dyDescent="0.25">
      <c r="B8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POWP</vt:lpstr>
      <vt:lpstr>Arkusz1</vt:lpstr>
      <vt:lpstr>POWP!Obszar_wydruku</vt:lpstr>
      <vt:lpstr>rozpiska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UKE</dc:creator>
  <cp:lastModifiedBy>UKE</cp:lastModifiedBy>
  <cp:lastPrinted>2017-04-14T07:55:56Z</cp:lastPrinted>
  <dcterms:created xsi:type="dcterms:W3CDTF">2015-03-25T09:37:48Z</dcterms:created>
  <dcterms:modified xsi:type="dcterms:W3CDTF">2019-01-09T08:17:43Z</dcterms:modified>
</cp:coreProperties>
</file>