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26 data collection\"/>
    </mc:Choice>
  </mc:AlternateContent>
  <bookViews>
    <workbookView xWindow="0" yWindow="0" windowWidth="28800" windowHeight="11580" activeTab="2"/>
  </bookViews>
  <sheets>
    <sheet name="Definitions" sheetId="4" r:id="rId1"/>
    <sheet name="Exchange rates" sheetId="5" r:id="rId2"/>
    <sheet name="Totals" sheetId="1"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5" l="1"/>
  <c r="G31" i="1" l="1"/>
  <c r="J447" i="1" l="1"/>
  <c r="G447" i="1"/>
  <c r="J428" i="1"/>
  <c r="G428" i="1"/>
  <c r="J414" i="1"/>
  <c r="G414" i="1"/>
  <c r="J423" i="1"/>
  <c r="G423" i="1"/>
  <c r="J416" i="1"/>
  <c r="G416" i="1"/>
  <c r="J394" i="1"/>
  <c r="G394" i="1"/>
  <c r="J388" i="1"/>
  <c r="G388" i="1"/>
  <c r="G368" i="1" l="1"/>
  <c r="J364" i="1" l="1"/>
  <c r="G364" i="1"/>
  <c r="G35" i="1"/>
  <c r="K368" i="1" l="1"/>
  <c r="J368" i="1"/>
  <c r="H368" i="1"/>
  <c r="J12" i="5" l="1"/>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N59" i="1" l="1"/>
  <c r="J35" i="1" l="1"/>
  <c r="G314" i="1"/>
  <c r="J282" i="1"/>
  <c r="J248" i="1"/>
  <c r="J232" i="1"/>
  <c r="J204" i="1"/>
  <c r="J183" i="1"/>
  <c r="J176" i="1"/>
  <c r="J169" i="1"/>
  <c r="J162" i="1"/>
  <c r="J146" i="1"/>
  <c r="J135" i="1"/>
  <c r="J127" i="1"/>
  <c r="J121" i="1"/>
  <c r="J111" i="1"/>
  <c r="J93" i="1"/>
  <c r="J80" i="1"/>
  <c r="I276" i="1"/>
  <c r="G276" i="1"/>
  <c r="D314" i="1"/>
  <c r="G282" i="1"/>
  <c r="G248" i="1"/>
  <c r="G232" i="1"/>
  <c r="G204" i="1" l="1"/>
  <c r="G183" i="1"/>
  <c r="G176" i="1"/>
  <c r="G169" i="1"/>
  <c r="G162" i="1"/>
  <c r="G146" i="1"/>
  <c r="G135" i="1"/>
  <c r="G127" i="1"/>
  <c r="G121" i="1"/>
  <c r="G111" i="1"/>
  <c r="G93" i="1"/>
  <c r="G80" i="1"/>
  <c r="P165" i="1"/>
  <c r="P158" i="1"/>
  <c r="P151" i="1"/>
  <c r="P144" i="1"/>
  <c r="P137" i="1"/>
  <c r="P123" i="1"/>
  <c r="P119" i="1"/>
  <c r="P84" i="1"/>
  <c r="P70" i="1"/>
  <c r="L165" i="1"/>
  <c r="L158" i="1"/>
  <c r="L151" i="1"/>
  <c r="L144" i="1"/>
  <c r="L137" i="1"/>
  <c r="L123" i="1"/>
  <c r="L119" i="1"/>
  <c r="L84" i="1"/>
  <c r="L70" i="1"/>
  <c r="P57" i="1"/>
  <c r="L57" i="1"/>
  <c r="P9" i="1"/>
  <c r="L9" i="1"/>
  <c r="P25" i="1"/>
  <c r="L25" i="1"/>
  <c r="H31" i="1" l="1"/>
  <c r="H33" i="1" s="1"/>
  <c r="K180" i="1"/>
  <c r="J180" i="1"/>
  <c r="H180" i="1"/>
  <c r="G180" i="1"/>
  <c r="K173" i="1"/>
  <c r="J173" i="1"/>
  <c r="H173" i="1"/>
  <c r="G173" i="1"/>
  <c r="K166" i="1"/>
  <c r="J166" i="1"/>
  <c r="H166" i="1"/>
  <c r="G166" i="1"/>
  <c r="J153" i="1"/>
  <c r="G153" i="1"/>
  <c r="N115" i="1" s="1"/>
  <c r="J142" i="1"/>
  <c r="G142" i="1"/>
  <c r="G133" i="1"/>
  <c r="J133" i="1"/>
  <c r="J104" i="1"/>
  <c r="G104" i="1"/>
  <c r="J90" i="1"/>
  <c r="G90" i="1"/>
  <c r="J75" i="1"/>
  <c r="J74" i="1"/>
  <c r="G75" i="1"/>
  <c r="G74" i="1"/>
  <c r="K31" i="1"/>
  <c r="K33" i="1" s="1"/>
  <c r="J31" i="1"/>
  <c r="J33" i="1" s="1"/>
  <c r="G33" i="1"/>
  <c r="N169" i="1" l="1"/>
  <c r="N168" i="1"/>
  <c r="N167" i="1"/>
  <c r="N166" i="1"/>
  <c r="N154" i="1" l="1"/>
  <c r="R169" i="1"/>
  <c r="R168" i="1"/>
  <c r="R167" i="1"/>
  <c r="R166" i="1"/>
  <c r="R163" i="1"/>
  <c r="N163" i="1"/>
  <c r="R162" i="1"/>
  <c r="N162" i="1"/>
  <c r="R161" i="1"/>
  <c r="N161" i="1"/>
  <c r="R160" i="1"/>
  <c r="N160" i="1"/>
  <c r="R159" i="1"/>
  <c r="N159" i="1"/>
  <c r="R156" i="1"/>
  <c r="N156" i="1"/>
  <c r="R155" i="1"/>
  <c r="N155" i="1"/>
  <c r="R154" i="1"/>
  <c r="R153" i="1"/>
  <c r="N153" i="1"/>
  <c r="R152" i="1"/>
  <c r="N152" i="1"/>
  <c r="R149" i="1"/>
  <c r="N149" i="1"/>
  <c r="R148" i="1"/>
  <c r="N148" i="1"/>
  <c r="R147" i="1"/>
  <c r="N147" i="1"/>
  <c r="R146" i="1"/>
  <c r="N146" i="1"/>
  <c r="R145" i="1"/>
  <c r="N145" i="1"/>
  <c r="R117" i="1"/>
  <c r="N117" i="1"/>
  <c r="R115" i="1"/>
  <c r="R114" i="1"/>
  <c r="N114" i="1"/>
  <c r="R113" i="1"/>
  <c r="N113" i="1"/>
  <c r="R112" i="1"/>
  <c r="N112" i="1"/>
  <c r="R111" i="1"/>
  <c r="N111" i="1"/>
  <c r="R110" i="1"/>
  <c r="N110" i="1"/>
  <c r="R108" i="1"/>
  <c r="N108" i="1"/>
  <c r="R107" i="1"/>
  <c r="N107" i="1"/>
  <c r="R106" i="1"/>
  <c r="N106" i="1"/>
  <c r="R105" i="1"/>
  <c r="N105" i="1"/>
  <c r="R104" i="1"/>
  <c r="N104" i="1"/>
  <c r="R103" i="1"/>
  <c r="N103" i="1"/>
  <c r="R102" i="1"/>
  <c r="N102" i="1"/>
  <c r="R100" i="1"/>
  <c r="N100" i="1"/>
  <c r="R99" i="1"/>
  <c r="N99" i="1"/>
  <c r="R98" i="1"/>
  <c r="N98" i="1"/>
  <c r="R97" i="1"/>
  <c r="N97" i="1"/>
  <c r="R95" i="1"/>
  <c r="N95" i="1"/>
  <c r="R94" i="1"/>
  <c r="N94" i="1"/>
  <c r="R93" i="1"/>
  <c r="N93" i="1"/>
  <c r="R91" i="1"/>
  <c r="N91" i="1"/>
  <c r="R90" i="1"/>
  <c r="N90" i="1"/>
  <c r="R89" i="1"/>
  <c r="N89" i="1"/>
  <c r="R88" i="1"/>
  <c r="N88" i="1"/>
  <c r="R87" i="1"/>
  <c r="N87" i="1"/>
  <c r="R86" i="1"/>
  <c r="N86" i="1"/>
  <c r="R82" i="1"/>
  <c r="N82" i="1"/>
  <c r="R81" i="1"/>
  <c r="N81" i="1"/>
  <c r="R80" i="1"/>
  <c r="N80" i="1"/>
  <c r="R79" i="1"/>
  <c r="N79" i="1"/>
  <c r="R78" i="1"/>
  <c r="N78" i="1"/>
  <c r="R77" i="1"/>
  <c r="N77" i="1"/>
  <c r="R76" i="1"/>
  <c r="N76" i="1"/>
  <c r="R75" i="1"/>
  <c r="N75" i="1"/>
  <c r="R74" i="1"/>
  <c r="N74" i="1"/>
  <c r="R72" i="1"/>
  <c r="N72" i="1"/>
  <c r="R68" i="1"/>
  <c r="N68" i="1"/>
  <c r="R67" i="1"/>
  <c r="N67" i="1"/>
  <c r="R66" i="1"/>
  <c r="N66" i="1"/>
  <c r="R65" i="1"/>
  <c r="N65" i="1"/>
  <c r="R64" i="1"/>
  <c r="N64" i="1"/>
  <c r="R63" i="1"/>
  <c r="N63" i="1"/>
  <c r="R62" i="1"/>
  <c r="N62" i="1"/>
  <c r="R61" i="1"/>
  <c r="N61" i="1"/>
  <c r="R59" i="1"/>
  <c r="R55" i="1"/>
  <c r="N55" i="1"/>
  <c r="R54" i="1"/>
  <c r="N54" i="1"/>
  <c r="R53" i="1"/>
  <c r="N53" i="1"/>
  <c r="R52" i="1"/>
  <c r="N52" i="1"/>
  <c r="R51" i="1"/>
  <c r="N51" i="1"/>
  <c r="R50" i="1"/>
  <c r="N50" i="1"/>
  <c r="R49" i="1"/>
  <c r="N49" i="1"/>
  <c r="R48" i="1"/>
  <c r="N48" i="1"/>
  <c r="R47" i="1"/>
  <c r="N47" i="1"/>
  <c r="R46" i="1"/>
  <c r="N46" i="1"/>
  <c r="R45" i="1"/>
  <c r="N45" i="1"/>
  <c r="R44" i="1"/>
  <c r="N44" i="1"/>
  <c r="R43" i="1"/>
  <c r="N43" i="1"/>
  <c r="R42" i="1"/>
  <c r="N42" i="1"/>
  <c r="R40" i="1"/>
  <c r="N40" i="1"/>
  <c r="R39" i="1"/>
  <c r="N39" i="1"/>
  <c r="R38" i="1"/>
  <c r="N38" i="1"/>
  <c r="R37" i="1"/>
  <c r="N37" i="1"/>
  <c r="R36" i="1"/>
  <c r="N36" i="1"/>
  <c r="R35" i="1"/>
  <c r="N35" i="1"/>
  <c r="R34" i="1"/>
  <c r="N34" i="1"/>
  <c r="R33" i="1"/>
  <c r="N33" i="1"/>
  <c r="R32" i="1"/>
  <c r="N32" i="1"/>
  <c r="R31" i="1"/>
  <c r="N31" i="1"/>
  <c r="R30" i="1"/>
  <c r="N30" i="1"/>
  <c r="R28" i="1"/>
  <c r="N28" i="1"/>
  <c r="R27" i="1"/>
  <c r="N27" i="1"/>
  <c r="R22" i="1"/>
  <c r="N22" i="1"/>
  <c r="R21" i="1"/>
  <c r="N21" i="1"/>
  <c r="R20" i="1"/>
  <c r="N20" i="1"/>
  <c r="R19" i="1"/>
  <c r="N19" i="1"/>
  <c r="R18" i="1"/>
  <c r="N18" i="1"/>
  <c r="R17" i="1"/>
  <c r="N17" i="1"/>
  <c r="R16" i="1"/>
  <c r="N16" i="1"/>
  <c r="R15" i="1"/>
  <c r="N15" i="1"/>
  <c r="R14" i="1"/>
  <c r="N14" i="1"/>
  <c r="R12" i="1"/>
  <c r="N12" i="1"/>
  <c r="R11" i="1"/>
  <c r="N11" i="1"/>
  <c r="N133" i="1" l="1"/>
  <c r="R131" i="1"/>
  <c r="R141" i="1"/>
  <c r="N131" i="1"/>
  <c r="R133" i="1"/>
  <c r="R125" i="1"/>
  <c r="N125" i="1"/>
  <c r="N128" i="1"/>
  <c r="N140" i="1"/>
  <c r="R128" i="1"/>
  <c r="R126" i="1"/>
  <c r="R139" i="1"/>
  <c r="R140" i="1"/>
  <c r="R132" i="1"/>
  <c r="N126" i="1"/>
  <c r="N139" i="1"/>
  <c r="N130" i="1"/>
  <c r="N127" i="1"/>
  <c r="N141" i="1"/>
  <c r="N138" i="1"/>
  <c r="N132" i="1"/>
  <c r="R130" i="1"/>
  <c r="R127" i="1"/>
  <c r="R138" i="1"/>
  <c r="N120" i="1"/>
  <c r="R120" i="1"/>
</calcChain>
</file>

<file path=xl/sharedStrings.xml><?xml version="1.0" encoding="utf-8"?>
<sst xmlns="http://schemas.openxmlformats.org/spreadsheetml/2006/main" count="1125" uniqueCount="697">
  <si>
    <t>Roaming Data Specification</t>
  </si>
  <si>
    <t>Totals
Calculated averages and totals</t>
  </si>
  <si>
    <t>Operator's details:</t>
  </si>
  <si>
    <t>Provider:</t>
  </si>
  <si>
    <t xml:space="preserve"> </t>
  </si>
  <si>
    <t>Address:</t>
  </si>
  <si>
    <t>Country:</t>
  </si>
  <si>
    <t>AT</t>
  </si>
  <si>
    <t>Operator type:</t>
  </si>
  <si>
    <t xml:space="preserve">Section 1 - Subscriber information </t>
  </si>
  <si>
    <t>Telephone:</t>
  </si>
  <si>
    <t>Number of subscribers</t>
  </si>
  <si>
    <t>Fax:</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</si>
  <si>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</si>
  <si>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</si>
  <si>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</si>
  <si>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</si>
  <si>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</si>
  <si>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</si>
  <si>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</si>
  <si>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</si>
  <si>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</si>
  <si>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</si>
  <si>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</si>
  <si>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</si>
  <si>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</si>
  <si>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</si>
  <si>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</si>
  <si>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</si>
  <si>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</si>
  <si>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</si>
  <si>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</si>
  <si>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</si>
  <si>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</si>
  <si>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</si>
  <si>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</si>
  <si>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</si>
  <si>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</si>
  <si>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</si>
  <si>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</si>
  <si>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</si>
  <si>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</si>
  <si>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</si>
  <si>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</si>
  <si>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</si>
  <si>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</si>
  <si>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</si>
  <si>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</si>
  <si>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</si>
  <si>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</si>
  <si>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</si>
  <si>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</si>
  <si>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</si>
  <si>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</si>
  <si>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</si>
  <si>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</si>
  <si>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</si>
  <si>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</si>
  <si>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</si>
  <si>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</si>
  <si>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</si>
  <si>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</si>
  <si>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</si>
  <si>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</si>
  <si>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</si>
  <si>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</si>
  <si>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</si>
  <si>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</si>
  <si>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</si>
  <si>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</si>
  <si>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</si>
  <si>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</si>
  <si>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</si>
  <si>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</si>
  <si>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</si>
  <si>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</si>
  <si>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</si>
  <si>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</si>
  <si>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</si>
  <si>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</si>
  <si>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</si>
  <si>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</si>
  <si>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</si>
  <si>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</si>
  <si>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</si>
  <si>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</si>
  <si>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</si>
  <si>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</si>
  <si>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</si>
  <si>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</si>
  <si>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</si>
  <si>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</si>
  <si>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</si>
  <si>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</si>
  <si>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</si>
  <si>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</si>
  <si>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</si>
  <si>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</si>
  <si>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</si>
  <si>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</si>
  <si>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</si>
  <si>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</si>
  <si>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</si>
  <si>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</si>
  <si>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</si>
  <si>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</si>
  <si>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Retail intra-EU/EEA roaming data volumes from RLAH tariffs</t>
  </si>
  <si>
    <t>2.1.18</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</si>
  <si>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</si>
  <si>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</si>
  <si>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</si>
  <si>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</si>
  <si>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</si>
  <si>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</si>
  <si>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</si>
  <si>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</si>
  <si>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</si>
  <si>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</si>
  <si>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</si>
  <si>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</si>
  <si>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</si>
  <si>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</si>
  <si>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</si>
  <si>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</si>
  <si>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</si>
  <si>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</si>
  <si>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</si>
  <si>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</si>
  <si>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</si>
  <si>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</si>
  <si>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</si>
  <si>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</si>
  <si>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</si>
  <si>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</si>
  <si>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</si>
  <si>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</si>
  <si>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</si>
  <si>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</si>
  <si>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</si>
  <si>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</si>
  <si>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</si>
  <si>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</si>
  <si>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</si>
  <si>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</si>
  <si>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</si>
  <si>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</si>
  <si>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</si>
  <si>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</si>
  <si>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</si>
  <si>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</si>
  <si>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</si>
  <si>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</si>
  <si>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</si>
  <si>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</si>
  <si>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</si>
  <si>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</si>
  <si>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</si>
  <si>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</si>
  <si>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</si>
  <si>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</si>
  <si>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</si>
  <si>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</si>
  <si>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</si>
  <si>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</si>
  <si>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</si>
  <si>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</si>
  <si>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</si>
  <si>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</si>
  <si>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</si>
  <si>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</si>
  <si>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</si>
  <si>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</si>
  <si>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</si>
  <si>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</si>
  <si>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</si>
  <si>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</si>
  <si>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</si>
  <si>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</si>
  <si>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</si>
  <si>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</si>
  <si>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</si>
  <si>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</si>
  <si>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</si>
  <si>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</si>
  <si>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</si>
  <si>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</si>
  <si>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</si>
  <si>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</si>
  <si>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</si>
  <si>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</si>
  <si>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</si>
  <si>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</si>
  <si>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</si>
  <si>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</si>
  <si>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</si>
  <si>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</si>
  <si>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</si>
  <si>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</si>
  <si>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</si>
  <si>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</si>
  <si>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</si>
  <si>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</si>
  <si>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</si>
  <si>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</si>
  <si>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</si>
  <si>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</si>
  <si>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</si>
  <si>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</si>
  <si>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</si>
  <si>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</si>
  <si>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</si>
  <si>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</si>
  <si>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</si>
  <si>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</si>
  <si>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</si>
  <si>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</si>
  <si>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</si>
  <si>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</si>
  <si>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</si>
  <si>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</si>
  <si>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</si>
  <si>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</si>
  <si>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</si>
  <si>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</si>
  <si>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</si>
  <si>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</si>
  <si>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</si>
  <si>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</si>
  <si>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</si>
  <si>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</si>
  <si>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</si>
  <si>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</si>
  <si>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</si>
  <si>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</si>
  <si>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</si>
  <si>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</si>
  <si>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</si>
  <si>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</si>
  <si>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</si>
  <si>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</si>
  <si>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</si>
  <si>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</si>
  <si>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</si>
  <si>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</si>
  <si>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</si>
  <si>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</si>
  <si>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</si>
  <si>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</si>
  <si>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</si>
  <si>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</si>
  <si>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</si>
  <si>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</si>
  <si>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</si>
  <si>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</si>
  <si>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</si>
  <si>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</si>
  <si>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</si>
  <si>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</si>
  <si>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</si>
  <si>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</si>
  <si>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</si>
  <si>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3.1.4</t>
  </si>
  <si>
    <t>intra-EU/EEA Member States - IN-GROUP</t>
  </si>
  <si>
    <t>3.2</t>
  </si>
  <si>
    <t>Wholesale intra EU/EEA Roaming SMS Messages and Revenues (excl. VAT, incl. discounts)</t>
  </si>
  <si>
    <t>SMS (units)</t>
  </si>
  <si>
    <t>3.2.1</t>
  </si>
  <si>
    <t>3.2.2</t>
  </si>
  <si>
    <t>3.2.3</t>
  </si>
  <si>
    <t>3.2.4</t>
  </si>
  <si>
    <t>3.3</t>
  </si>
  <si>
    <t>Wholesale intra EU/EEA Roaming Data Volumes (in GB) and Revenues (excl. VAT, incl. discounts)</t>
  </si>
  <si>
    <t>3.3.1</t>
  </si>
  <si>
    <t>3.3.2</t>
  </si>
  <si>
    <t>3.3.3</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</si>
  <si>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</si>
  <si>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</si>
  <si>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</si>
  <si>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</si>
  <si>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</si>
  <si>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</si>
  <si>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</si>
  <si>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</si>
  <si>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</si>
  <si>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</si>
  <si>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</si>
  <si>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</si>
  <si>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</si>
  <si>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</si>
  <si>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</si>
  <si>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</si>
  <si>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</si>
  <si>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</si>
  <si>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</si>
  <si>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</si>
  <si>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</si>
  <si>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</si>
  <si>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</si>
  <si>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</si>
  <si>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</si>
  <si>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</si>
  <si>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</si>
  <si>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</si>
  <si>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</si>
  <si>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</si>
  <si>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</si>
  <si>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</si>
  <si>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</si>
  <si>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</si>
  <si>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</si>
  <si>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</si>
  <si>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</si>
  <si>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</si>
  <si>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</si>
  <si>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</si>
  <si>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</si>
  <si>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</si>
  <si>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</si>
  <si>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</si>
  <si>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</si>
  <si>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</si>
  <si>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</si>
  <si>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</si>
  <si>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</si>
  <si>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</si>
  <si>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</si>
  <si>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</si>
  <si>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</si>
  <si>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</si>
  <si>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</si>
  <si>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</si>
  <si>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</si>
  <si>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</si>
  <si>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</si>
  <si>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</si>
  <si>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</si>
  <si>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</si>
  <si>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</si>
  <si>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</si>
  <si>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</si>
  <si>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</si>
  <si>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</si>
  <si>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</si>
  <si>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</si>
  <si>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</si>
  <si>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</si>
  <si>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</si>
  <si>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</si>
  <si>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</si>
  <si>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</si>
  <si>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</si>
  <si>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</si>
  <si>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</si>
  <si>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</si>
  <si>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</si>
  <si>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</si>
  <si>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</si>
  <si>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</si>
  <si>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</si>
  <si>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</si>
  <si>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</si>
  <si>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</si>
  <si>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</si>
  <si>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</si>
  <si>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</si>
  <si>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</si>
  <si>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</si>
  <si>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</si>
  <si>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</si>
  <si>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</si>
  <si>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</si>
  <si>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</si>
  <si>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</si>
  <si>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</si>
  <si>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</si>
  <si>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</si>
  <si>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</si>
  <si>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</si>
  <si>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</si>
  <si>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</si>
  <si>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</si>
  <si>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</si>
  <si>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UK</t>
  </si>
  <si>
    <t>CH</t>
  </si>
  <si>
    <t xml:space="preserve">Section 12 - Transit volumes and payments for intra-EU/EEA traffic </t>
  </si>
  <si>
    <t xml:space="preserve">Please indicate the volumes of traffic and payments made as visited network operator for wholesale roaming transit traffic </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</si>
  <si>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</si>
  <si>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</si>
  <si>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</si>
  <si>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</si>
  <si>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</si>
  <si>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</si>
  <si>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</si>
  <si>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</si>
  <si>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</si>
  <si>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</si>
  <si>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</si>
  <si>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</si>
  <si>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</si>
  <si>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</si>
  <si>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</si>
  <si>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</si>
  <si>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</si>
  <si>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</si>
  <si>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</si>
  <si>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</si>
  <si>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</si>
  <si>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</si>
  <si>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</si>
  <si>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</si>
  <si>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</si>
  <si>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</si>
  <si>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</si>
  <si>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</si>
  <si>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</si>
  <si>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</si>
  <si>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</si>
  <si>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</si>
  <si>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</si>
  <si>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</si>
  <si>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</si>
  <si>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</si>
  <si>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</si>
  <si>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</si>
  <si>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</si>
  <si>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</si>
  <si>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</si>
  <si>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</si>
  <si>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</si>
  <si>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</si>
  <si>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</si>
  <si>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</si>
  <si>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</si>
  <si>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</si>
  <si>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</si>
  <si>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</si>
  <si>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</si>
  <si>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</si>
  <si>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</si>
  <si>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</si>
  <si>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</si>
  <si>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</si>
  <si>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</si>
  <si>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</si>
  <si>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</si>
  <si>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</si>
  <si>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</si>
  <si>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</si>
  <si>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</si>
  <si>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</si>
  <si>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</si>
  <si>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</si>
  <si>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</si>
  <si>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</si>
  <si>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</si>
  <si>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</si>
  <si>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</si>
  <si>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</si>
  <si>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</si>
  <si>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</si>
  <si>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</si>
  <si>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</si>
  <si>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</si>
  <si>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</si>
  <si>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</si>
  <si>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</si>
  <si>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</si>
  <si>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</si>
  <si>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</si>
  <si>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</si>
  <si>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</si>
  <si>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</si>
  <si>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</si>
  <si>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</si>
  <si>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</si>
  <si>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</si>
  <si>
    <t>Section 5 - Wholesale roaming out</t>
  </si>
  <si>
    <t>Wholesale roaming out</t>
  </si>
  <si>
    <t>This refers to the volumes (minutes, SMS, data) that an MNO/MVNO purchases from visited networks so as to offer retail roaming services to its own customers that roam abroad or for resale to MVNOs and the relevant payment or refers to the volumes (minutes, SMS, data) that an MVNO purchases from a host network providing resale access so as to offer retail roaming services to its own customers that roam abroad and the relevant payment.</t>
  </si>
  <si>
    <r>
      <t>Total number of active EU/EEA roaming enabled subscribers (sum of 1.1.1 to 1.1.4) (</t>
    </r>
    <r>
      <rPr>
        <i/>
        <sz val="10"/>
        <rFont val="Arial"/>
        <family val="2"/>
      </rPr>
      <t>In case information of totals available only, please indicate this number in one of above cells (in one of the components of total sum), which is closest to total number and clarify it in comments section</t>
    </r>
    <r>
      <rPr>
        <sz val="10"/>
        <rFont val="Arial"/>
        <family val="2"/>
      </rPr>
      <t>)</t>
    </r>
  </si>
  <si>
    <r>
      <t>Total number of active subscribers (sum of 1.1.5 and 1.1.6)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</si>
  <si>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made (sum of 2.1.3, 2.1.5, 2.1.7, 2.1.9 and 2.1.11)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</si>
  <si>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voice minutes EU/EEA - calls received (sum of 2.1.4, 2.1.6, 2.1.8, 2.1.10 and 2.1.12)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</si>
  <si>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SMS messages EU/EEA (sum of 2.2.2, 2.2.3, 2.2.4, 2.2.5 and 2.2.6)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</si>
  <si>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roaming data volumes EU/EEA (sum of 2.3.2, 2.3.3, 2.3.4, 2.3.5, 2.3.6 and 2.3.7)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</si>
  <si>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surcharges (sum of 2.4.1 to 2.4.13)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</si>
  <si>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intra-EEA Retail Roaming Revenues from alternative tariffs (sum of 2.5.1 to 2.5.5)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</si>
  <si>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Total retail  Revenues from roaming outside the EEA (Rest of World) (sum of 2.7.1 to 2.7.5) </t>
    </r>
    <r>
      <rPr>
        <i/>
        <sz val="10"/>
        <rFont val="Arial"/>
        <family val="2"/>
      </rPr>
      <t>(In case information of totals available only, please indicate this number in one of above cells (in one of the components of total sum), which is closest to total number and clarify it in comments section)</t>
    </r>
  </si>
  <si>
    <r>
      <t>intra-EU/EEA Member States total (Sum 3.1.1,3.1.2)</t>
    </r>
    <r>
      <rPr>
        <i/>
        <sz val="10"/>
        <rFont val="Arial"/>
        <family val="2"/>
      </rPr>
      <t xml:space="preserve"> (In case information of totals available only, please indicate this number in one of above cells (in one of the components of total sum), which is closest to total number and clarify it in comments section)</t>
    </r>
  </si>
  <si>
    <r>
      <t xml:space="preserve">intra-EU/EEA Member States total (Sum 3.2.1,3.2.2) </t>
    </r>
    <r>
      <rPr>
        <i/>
        <sz val="10"/>
        <rFont val="Arial"/>
        <family val="2"/>
      </rPr>
      <t>(In case information of totals available only, please indicate this number in one of above cells (in one of the components of total sum), which is closest to total number and clarify it in comments section)</t>
    </r>
  </si>
  <si>
    <r>
      <t xml:space="preserve">intra-EU/EEA Member States total (Sum 3.3.1,3.3.2) </t>
    </r>
    <r>
      <rPr>
        <i/>
        <sz val="10"/>
        <rFont val="Arial"/>
        <family val="2"/>
      </rPr>
      <t>(In case information of totals available only, please indicate this number in one of above cells (in one of the components of total sum), which is closest to total number and clarify it in comments section)</t>
    </r>
  </si>
  <si>
    <t>Applicable Euro exchange rates:</t>
  </si>
  <si>
    <t>Currency</t>
  </si>
  <si>
    <t>Exchange rate</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</si>
  <si>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</si>
  <si>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</si>
  <si>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</si>
  <si>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</si>
  <si>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</si>
  <si>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</si>
  <si>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</si>
  <si>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</si>
  <si>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</si>
  <si>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</si>
  <si>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</si>
  <si>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</si>
  <si>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</si>
  <si>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</si>
  <si>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</si>
  <si>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</si>
  <si>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</si>
  <si>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</si>
  <si>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</si>
  <si>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</si>
  <si>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</si>
  <si>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</si>
  <si>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</si>
  <si>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</si>
  <si>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</si>
  <si>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</si>
  <si>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</si>
  <si>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</si>
  <si>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</si>
  <si>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</si>
  <si>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</si>
  <si>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</si>
  <si>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</si>
  <si>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</si>
  <si>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</si>
  <si>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</si>
  <si>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</si>
  <si>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</si>
  <si>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</si>
  <si>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</si>
  <si>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</si>
  <si>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</si>
  <si>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</si>
  <si>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</si>
  <si>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</si>
  <si>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</si>
  <si>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</si>
  <si>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</si>
  <si>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</si>
  <si>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</si>
  <si>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</si>
  <si>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</si>
  <si>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</si>
  <si>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</si>
  <si>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</si>
  <si>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</si>
  <si>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</si>
  <si>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</si>
  <si>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</si>
  <si>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</si>
  <si>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</si>
  <si>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</si>
  <si>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1 Euro=</t>
  </si>
  <si>
    <t>Average</t>
  </si>
  <si>
    <t xml:space="preserve">MNOs are requested to complete all sections as appropriate. MVNOs should complete at least sections 1, 2, 5, 8 and 11. </t>
  </si>
  <si>
    <t xml:space="preserve">Wholesale intra EU/EEA Roaming-out Voice Minutes and Payments (excl. VAT, incl. discounts) </t>
  </si>
  <si>
    <t xml:space="preserve">Wholesale intra EU/EEA Roaming-out SMS Messages and Payments (excl. VAT, incl. discounts) </t>
  </si>
  <si>
    <t xml:space="preserve">Wholesale intra EU/EEA Roaming-out Data Services in GB and Payments (excl. VAT, incl. discounts) </t>
  </si>
  <si>
    <t>1.1.12</t>
  </si>
  <si>
    <t>Total number of days that active subscribers were roaming in the EEA</t>
  </si>
  <si>
    <t>Roaming day (1.1.12)</t>
  </si>
  <si>
    <t>13.1</t>
  </si>
  <si>
    <t>Section 13 - Connected objects/devices (before known as M2M SIM cards. Please provide the total number of units)</t>
  </si>
  <si>
    <t>Connected object/device</t>
  </si>
  <si>
    <t>Total number of active EU/EEA roaming enabled connected objects/devices</t>
  </si>
  <si>
    <t>Total number of active connected objects/devices that are not EU/EEA roaming enabled ("domestic only")</t>
  </si>
  <si>
    <t>Number of active connected objects/devices that were roaming at least once in the concerned quarter in the EEA</t>
  </si>
  <si>
    <t>Number of connected objects/devices</t>
  </si>
  <si>
    <t>13.1.1</t>
  </si>
  <si>
    <t>13.1.2</t>
  </si>
  <si>
    <t>13.1.3</t>
  </si>
  <si>
    <t>13.1.4</t>
  </si>
  <si>
    <t>13.1.5</t>
  </si>
  <si>
    <t>13.1.6</t>
  </si>
  <si>
    <t>Section 14 - Retail traffics and revenues</t>
  </si>
  <si>
    <t>Rest of world roaming voice</t>
  </si>
  <si>
    <t>Section 15 - Wholesale roaming (inbound)</t>
  </si>
  <si>
    <t>14.1</t>
  </si>
  <si>
    <t>15.1</t>
  </si>
  <si>
    <t>14.1.1</t>
  </si>
  <si>
    <t>14.1.2</t>
  </si>
  <si>
    <t>14.1.3</t>
  </si>
  <si>
    <t>14.1.4</t>
  </si>
  <si>
    <t>14.1.5</t>
  </si>
  <si>
    <t>14.1.6</t>
  </si>
  <si>
    <t>Wholesale traffic generated and Revenues from connected objects/devices (excl. VAT, incl. discounts)</t>
  </si>
  <si>
    <t>Wholesale traffic generated (resale) and Revenues from connected objects/devices (excl. VAT, incl. discounts)</t>
  </si>
  <si>
    <t>16.1</t>
  </si>
  <si>
    <t>16.1.1</t>
  </si>
  <si>
    <t>16.1.2</t>
  </si>
  <si>
    <t>16.1.3</t>
  </si>
  <si>
    <t>16.1.4</t>
  </si>
  <si>
    <t>16.1.6</t>
  </si>
  <si>
    <t>16.1.7</t>
  </si>
  <si>
    <t>16.1.8</t>
  </si>
  <si>
    <t>16.1.9</t>
  </si>
  <si>
    <t>Wholesale intra-EU/EEA roaming data</t>
  </si>
  <si>
    <t>Wholesale intra-EU/EEA roaming data that operates in LPWA (NB-IoT and LTE-M)</t>
  </si>
  <si>
    <t>Wholesale intra-EU/EEA roaming data from objects/devices in permanent roaming</t>
  </si>
  <si>
    <t>Wholesale intra-EU/EEA roaming SIM Cards</t>
  </si>
  <si>
    <t>Wholesale intra-EU/EEA roaming SMS</t>
  </si>
  <si>
    <t>Wholesale intra-EU/EEA roaming voice</t>
  </si>
  <si>
    <t>Rest of world wholesale SMS</t>
  </si>
  <si>
    <t>Rest of world wholesale roaming data</t>
  </si>
  <si>
    <t>Exclude M2M SIM cards from all subscribers, volumes and revenues in the next sections. For M2M, go to Section 13 and following.</t>
  </si>
  <si>
    <t>1 April - 30 June 2020</t>
  </si>
  <si>
    <t>1 July - 30 September 2020</t>
  </si>
  <si>
    <t>As of 30 June 2020</t>
  </si>
  <si>
    <t>As of 30 September 2020</t>
  </si>
  <si>
    <t>Wholesale intra-EU/EEA roaming SIM</t>
  </si>
  <si>
    <t>SIM (units)</t>
  </si>
  <si>
    <t>15.2.1</t>
  </si>
  <si>
    <t>15.2</t>
  </si>
  <si>
    <t>Wholesale charges per SIM (excl. VAT, incl. discounts)</t>
  </si>
  <si>
    <t>16.2</t>
  </si>
  <si>
    <t>16.2.1</t>
  </si>
  <si>
    <t>NB-IOT</t>
  </si>
  <si>
    <t>LTE-M</t>
  </si>
  <si>
    <t>Low Power Wide Area</t>
  </si>
  <si>
    <t>Narrowband Internet of Things. It is a Low Power Wide Area Network (LPWAN) radio technology standard developed by 3GPP to enable a wide range of cellular devices and services (for M2M and IoT Applications).The specification completed in 3GPP Release 13. (https://www.3gpp.org/news-events/1805-iot_r14)</t>
  </si>
  <si>
    <t>Long Term Evolution-category M1. It is a type of low power wide area network (LPWAN) radio technology standard developed by 3GPP to enable a wide range of cellular devices and services (for M2M and IoT Applications). The specification completed in 3GPP Release 13. (https://www.3gpp.org/news-events/1805-iot_r14)</t>
  </si>
  <si>
    <t>objects/devices in permanent roaming</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</si>
  <si>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from section 1 to section 11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</si>
  <si>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LPWA</t>
  </si>
  <si>
    <t>Calls made by a roaming customer are intra-EU/EEA calls if and only if they originate and terminate in EU/EEA.
Calls received by a roaming customer are intra-EU/EEA calls if they terminate in EU/EEA and they have originated within the EU/EEA area.
SMS sent within the EU/EEA area.
Data generated by own customers in foreign networks within the EU/EEA area.</t>
  </si>
  <si>
    <t>Given that article 4.4  CIR 2016/2286 states that any day when a roaming customer has logged on to the domestic network shall be counted as a day of domestic presence of that customer. "Roaming day" should be understood as a full day connected to one or several visited networks in EEA. It is also considered a roaming day when the subscriber is logged on a visited network in the EEA and the same day enters to a third country outside the EEA or his/her home country. Total number of days that active subscribers were roaming in the EEA refers to sum of the days of presence in an EEA country for all the roaming subscirbers of the operator. For example if a Romanian subscriber was 3 days in Greece and another Romanian subscriber 5 days in Belgium, the operator would report 8</t>
  </si>
  <si>
    <t>Retail Volumes from connected objects/devices</t>
  </si>
  <si>
    <t>14.2</t>
  </si>
  <si>
    <t>Retail intra-EU/EEA Roaming Voice Minutes - calls made  (actual minutes)</t>
  </si>
  <si>
    <t>Retail intra-EU/EEA Roaming Voice Minutes - calls received (actual minutes)</t>
  </si>
  <si>
    <t>Retail intra-EU/EEA roaming SMS messages</t>
  </si>
  <si>
    <t>14.2.1</t>
  </si>
  <si>
    <t>14.2.2</t>
  </si>
  <si>
    <t>14.2.3</t>
  </si>
  <si>
    <t>14.3</t>
  </si>
  <si>
    <t>14.3.1</t>
  </si>
  <si>
    <t>Retail intra-EU/EEA roaming data volumes</t>
  </si>
  <si>
    <t>14.3.2</t>
  </si>
  <si>
    <t>14.3.3</t>
  </si>
  <si>
    <t>14.3.4</t>
  </si>
  <si>
    <t>14.3.5</t>
  </si>
  <si>
    <t>Retail Revenues (excl. VAT) from connected objects/devices</t>
  </si>
  <si>
    <t>14.4</t>
  </si>
  <si>
    <t>Retail intra-EU/EEA Roaming Voice revenues - calls made  (actual minutes)</t>
  </si>
  <si>
    <t xml:space="preserve">Retail intra-EU/EEA roaming SMS revenues </t>
  </si>
  <si>
    <t>Data Volumes in GB units (actual GBs)</t>
  </si>
  <si>
    <t xml:space="preserve">Retail intra-EU/EEA roaming data revenues </t>
  </si>
  <si>
    <t>Retail intra-EU/EEA roaming data revenues for LPWA (NB-IoT and LTE-M)</t>
  </si>
  <si>
    <t>Retail intra-EU/EEA roaming data revenues from objects/devices in permanent roaming</t>
  </si>
  <si>
    <t>14.4.1</t>
  </si>
  <si>
    <t>14.4.2</t>
  </si>
  <si>
    <t>14.4.3</t>
  </si>
  <si>
    <t>14.4.4</t>
  </si>
  <si>
    <t>14.4.5</t>
  </si>
  <si>
    <t>14.4.6</t>
  </si>
  <si>
    <t>14.4.7</t>
  </si>
  <si>
    <t>14.5</t>
  </si>
  <si>
    <t>14.5.1</t>
  </si>
  <si>
    <t>14.5.2</t>
  </si>
  <si>
    <t>14.5.3</t>
  </si>
  <si>
    <t>14.5.4</t>
  </si>
  <si>
    <t>14.5.5</t>
  </si>
  <si>
    <r>
      <t xml:space="preserve">Total retail  intra-EEA roaming revenues (sum of 14.4.1 to 14.4.7) </t>
    </r>
    <r>
      <rPr>
        <i/>
        <sz val="10"/>
        <rFont val="Arial"/>
        <family val="2"/>
      </rPr>
      <t>(In case information of totals available only, please indicate this number in one of above cells (in one of the components of total sum), which is closest to total number and clarify it in comments section)</t>
    </r>
  </si>
  <si>
    <t>14.4.8</t>
  </si>
  <si>
    <t>14.5.6</t>
  </si>
  <si>
    <r>
      <t xml:space="preserve">Total retail  Revenues from roaming outside the EEA (Rest of World) (sum of 14.5.1 to 14.5.5) </t>
    </r>
    <r>
      <rPr>
        <i/>
        <sz val="10"/>
        <rFont val="Arial"/>
        <family val="2"/>
      </rPr>
      <t>(In case information of totals available only, please indicate this number in one of above cells (in one of the components of total sum), which is closest to total number and clarify it in comments section)</t>
    </r>
  </si>
  <si>
    <t>14.6</t>
  </si>
  <si>
    <t xml:space="preserve">Total retail Domestic Revenues of connected objects/devices including roaming revenues of bundles </t>
  </si>
  <si>
    <t>15.2.2</t>
  </si>
  <si>
    <t>15.2.3</t>
  </si>
  <si>
    <t>15.2.4</t>
  </si>
  <si>
    <t>15.2.6</t>
  </si>
  <si>
    <t>15.2.7</t>
  </si>
  <si>
    <t>15.2.8</t>
  </si>
  <si>
    <t>15.2.9</t>
  </si>
  <si>
    <t>15.3</t>
  </si>
  <si>
    <t>Section 16 - Wholesale roaming (resale): Agreements for resale access to host MVNO, MVNE and resellers on a commercial basis (refers to roaming out)</t>
  </si>
  <si>
    <t>Do you have special wholesale contracts/agreements for services provided by connected objects/devices (If yes, please complete 16.2 and 16.3. If not, in case 16.2 and 16.3 are blank, BEREC assumes that in case of wholesale traffic and revenues for connected objects/devices, these are included above in section 6</t>
  </si>
  <si>
    <t>Do you have special wholesale contracts/agreements for services provided by connected objects/devices (If yes, please complete 15.2 and 15.3. If not, in case 15.2 and 15.3 are blank, BEREC assumes that in case of wholesale traffic and revenues for connected objects/devices, these are included above is section 3</t>
  </si>
  <si>
    <t>Total number of active connected objects/devices (sum of 13.1.1 and 13.1.2) (In case information of totals available only, please indicate this number in one of above cells (in one of the components of total sum), which is closest to total number and clarify it in comments section)</t>
  </si>
  <si>
    <t>Number of active connected objects/devices that operates in LPWA (NB-IoT and LTE-M) indepedently of national or roaming usage</t>
  </si>
  <si>
    <t>Number of active connected objects/devices that were roaming permanently in the concerned quarter in the EEA (these figures are also reported under 13.1.5)</t>
  </si>
  <si>
    <t>Retail intra-EU/EEA roaming data from objects/devices in permanent roaming (these figures are also reported under 14.3.2)</t>
  </si>
  <si>
    <r>
      <t xml:space="preserve">It is an object/device with at least one SIM* that operates in mobile networks and communicates in automated way with other devices or software-based applications without (or with limited**) human interaction (see EECC Recital 249. Before they were refered as M2M SIM Cards).  A SIM is considered active if mobile services related to the SIM were consumed at least once in the concerned period (quarter) or when the SIM is enabled on the network and ready to execute its intended task. 
* By SIM, we refer any kind of SIM Card, eSIM, SoftSIM, etc.
** such as in the case of eCall, remote control/setting of devices in a smart home, autonomous calls from security systems, etc.
The definition of connected device/object includes GPS Tracking, data transfer between 2 machines / sensors, etc. Those SIM cards only for voice or only for data which are not sold for M2M services are excluded from definition.
Devices using LORA/SIGFOX/WIFI/BLUETOOTH/ZIGBEE, etc are not </t>
    </r>
    <r>
      <rPr>
        <sz val="12"/>
        <rFont val="Arial"/>
        <family val="2"/>
      </rPr>
      <t>public mobile network technologies. As such they are out of the scope of Roaming Regulation and should not be incuded in the data provided.</t>
    </r>
  </si>
  <si>
    <t>Refers to a device/object that is roaming more than 4 month continuously in foreign networks as home perspective (sections 13, 14 and 16) or to a device/object that is roaming more than 4 month continuously your network for visited network perspective (section 15). The case of trucks travelling the majority of the time in multiple countries is also included in the definition for sections 13, 14 and 16.</t>
  </si>
  <si>
    <t>Retail intra-EU/EEA Roaming Revenues (from the surcharge, excludes domestic price component of the roaming service or from alternative tariffs)</t>
  </si>
  <si>
    <t>Retail intra-EU/EEA roaming data that operates in LPWA (NB-IoT and LTE-M) (these figures are also reported under 14.3.2)</t>
  </si>
  <si>
    <t xml:space="preserve">Q2 2020 – Q3 2020: For retail the exchange rates that needs to be applied is the average of the rates published in OJEU on 1 March 2020, 1 April 2020 and 2 May 2020 (no publication on 1 of May). For wholesale the rates published on 2 May 2020 in OJEU apply.    </t>
  </si>
  <si>
    <t xml:space="preserve">For wholesale the rates published on 2 May 2020 in OJEU apply.    </t>
  </si>
  <si>
    <t>https://eur-lex.europa.eu/legal-content/EN/TXT/?qid=1602489354805&amp;uri=CELEX:C2020/067/01</t>
  </si>
  <si>
    <t>https://eur-lex.europa.eu/legal-content/EN/TXT/?qid=1602488987299&amp;uri=CELEX:C2020/108/01</t>
  </si>
  <si>
    <t>https://eur-lex.europa.eu/legal-content/EN/TXT/?qid=1602488600121&amp;uri=CELEX:C2020/146/01</t>
  </si>
  <si>
    <t>1 April 2020 - 30 September 2020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</si>
</sst>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_ ;\-#,##0\ "/>
    <numFmt numFmtId="167" formatCode="0.000"/>
    <numFmt numFmtId="168" formatCode="#,##0.000"/>
    <numFmt numFmtId="169" formatCode="0.0_ ;\-0.0\ "/>
    <numFmt numFmtId="170" formatCode="#,##0.00000"/>
  </numFmts>
  <fonts count="35" x14ac:knownFonts="1">
    <font>
      <sz val="11"/>
      <color theme="1"/>
      <name val="Calibri"/>
      <family val="2"/>
      <scheme val="minor"/>
    </font>
    <font>
      <sz val="10"/>
      <name val="Arial"/>
      <family val="2"/>
    </font>
    <font>
      <b/>
      <sz val="16"/>
      <name val="Arial"/>
      <family val="2"/>
    </font>
    <font>
      <b/>
      <u/>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sz val="10"/>
      <color indexed="12"/>
      <name val="Arial"/>
      <family val="2"/>
    </font>
    <font>
      <u/>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sz val="12"/>
      <name val="Arial"/>
      <family val="2"/>
    </font>
    <font>
      <b/>
      <sz val="11"/>
      <name val="Calibri"/>
      <family val="2"/>
      <scheme val="minor"/>
    </font>
    <font>
      <b/>
      <sz val="15"/>
      <name val="Arial"/>
      <family val="2"/>
    </font>
    <font>
      <u/>
      <sz val="12"/>
      <name val="Arial"/>
      <family val="2"/>
    </font>
    <font>
      <sz val="11"/>
      <color rgb="FFFF0000"/>
      <name val="Calibri"/>
      <family val="2"/>
      <scheme val="minor"/>
    </font>
    <font>
      <i/>
      <sz val="10"/>
      <name val="Arial"/>
      <family val="2"/>
    </font>
    <font>
      <sz val="11"/>
      <color theme="1"/>
      <name val="Calibri"/>
      <family val="2"/>
      <scheme val="minor"/>
    </font>
    <font>
      <sz val="11"/>
      <color theme="1"/>
      <name val="Arial"/>
      <family val="2"/>
    </font>
    <font>
      <b/>
      <sz val="12"/>
      <color theme="1"/>
      <name val="Arial"/>
      <family val="2"/>
    </font>
    <font>
      <b/>
      <sz val="9.9"/>
      <color rgb="FF444444"/>
      <name val="Times New Roman"/>
      <family val="1"/>
    </font>
    <font>
      <sz val="9.9"/>
      <color rgb="FF444444"/>
      <name val="Times New Roman"/>
      <family val="1"/>
    </font>
    <font>
      <sz val="10"/>
      <color theme="1"/>
      <name val="Times New Roman"/>
      <family val="1"/>
    </font>
    <font>
      <sz val="8"/>
      <name val="Calibri"/>
      <family val="2"/>
      <scheme val="minor"/>
    </font>
  </fonts>
  <fills count="17">
    <fill>
      <patternFill patternType="none"/>
    </fill>
    <fill>
      <patternFill patternType="gray125"/>
    </fill>
    <fill>
      <patternFill patternType="solid">
        <fgColor indexed="42"/>
        <bgColor indexed="27"/>
      </patternFill>
    </fill>
    <fill>
      <patternFill patternType="solid">
        <fgColor indexed="11"/>
        <bgColor indexed="27"/>
      </patternFill>
    </fill>
    <fill>
      <patternFill patternType="solid">
        <fgColor rgb="FFCCFFCC"/>
        <bgColor indexed="41"/>
      </patternFill>
    </fill>
    <fill>
      <patternFill patternType="solid">
        <fgColor rgb="FFFFFF99"/>
        <bgColor indexed="27"/>
      </patternFill>
    </fill>
    <fill>
      <patternFill patternType="solid">
        <fgColor rgb="FFFFFF99"/>
        <bgColor indexed="64"/>
      </patternFill>
    </fill>
    <fill>
      <patternFill patternType="solid">
        <fgColor rgb="FFCCFFCC"/>
        <bgColor indexed="64"/>
      </patternFill>
    </fill>
    <fill>
      <patternFill patternType="solid">
        <fgColor rgb="FFCCFFCC"/>
        <bgColor indexed="27"/>
      </patternFill>
    </fill>
    <fill>
      <patternFill patternType="solid">
        <fgColor rgb="FF00CCFF"/>
        <bgColor indexed="27"/>
      </patternFill>
    </fill>
    <fill>
      <patternFill patternType="solid">
        <fgColor rgb="FF00CCFF"/>
        <bgColor indexed="41"/>
      </patternFill>
    </fill>
    <fill>
      <patternFill patternType="solid">
        <fgColor rgb="FF00CCFF"/>
        <bgColor indexed="64"/>
      </patternFill>
    </fill>
    <fill>
      <patternFill patternType="solid">
        <fgColor rgb="FFFFFF00"/>
        <bgColor indexed="64"/>
      </patternFill>
    </fill>
    <fill>
      <patternFill patternType="solid">
        <fgColor rgb="FFFFFF00"/>
        <bgColor indexed="26"/>
      </patternFill>
    </fill>
    <fill>
      <patternFill patternType="solid">
        <fgColor rgb="FFFFFF00"/>
        <bgColor indexed="27"/>
      </patternFill>
    </fill>
    <fill>
      <patternFill patternType="solid">
        <fgColor rgb="FFFFFFFF"/>
        <bgColor indexed="64"/>
      </patternFill>
    </fill>
    <fill>
      <patternFill patternType="solid">
        <fgColor theme="5" tint="0.79998168889431442"/>
        <bgColor indexed="64"/>
      </patternFill>
    </fill>
  </fills>
  <borders count="73">
    <border>
      <left/>
      <right/>
      <top/>
      <bottom/>
      <diagonal/>
    </border>
    <border>
      <left style="hair">
        <color auto="1"/>
      </left>
      <right/>
      <top style="hair">
        <color auto="1"/>
      </top>
      <bottom/>
      <diagonal/>
    </border>
    <border>
      <left/>
      <right/>
      <top style="hair">
        <color auto="1"/>
      </top>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diagonal/>
    </border>
    <border>
      <left style="medium">
        <color indexed="64"/>
      </left>
      <right/>
      <top/>
      <bottom/>
      <diagonal/>
    </border>
    <border>
      <left/>
      <right style="medium">
        <color indexed="64"/>
      </right>
      <top/>
      <bottom/>
      <diagonal/>
    </border>
    <border>
      <left/>
      <right/>
      <top style="hair">
        <color indexed="8"/>
      </top>
      <bottom style="hair">
        <color indexed="8"/>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hair">
        <color indexed="8"/>
      </bottom>
      <diagonal/>
    </border>
    <border>
      <left/>
      <right/>
      <top style="hair">
        <color indexed="8"/>
      </top>
      <bottom/>
      <diagonal/>
    </border>
    <border>
      <left style="thin">
        <color auto="1"/>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auto="1"/>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indexed="8"/>
      </left>
      <right style="hair">
        <color auto="1"/>
      </right>
      <top style="hair">
        <color indexed="8"/>
      </top>
      <bottom style="hair">
        <color indexed="8"/>
      </bottom>
      <diagonal/>
    </border>
    <border>
      <left style="thin">
        <color auto="1"/>
      </left>
      <right/>
      <top style="thin">
        <color auto="1"/>
      </top>
      <bottom style="thin">
        <color auto="1"/>
      </bottom>
      <diagonal/>
    </border>
    <border>
      <left/>
      <right/>
      <top style="hair">
        <color indexed="8"/>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hair">
        <color indexed="8"/>
      </top>
      <bottom style="hair">
        <color indexed="8"/>
      </bottom>
      <diagonal/>
    </border>
    <border>
      <left/>
      <right style="medium">
        <color indexed="64"/>
      </right>
      <top style="hair">
        <color indexed="8"/>
      </top>
      <bottom/>
      <diagonal/>
    </border>
    <border>
      <left/>
      <right style="medium">
        <color indexed="64"/>
      </right>
      <top/>
      <bottom style="hair">
        <color indexed="8"/>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8"/>
      </top>
      <bottom style="hair">
        <color indexed="8"/>
      </bottom>
      <diagonal/>
    </border>
    <border>
      <left/>
      <right style="hair">
        <color indexed="64"/>
      </right>
      <top style="hair">
        <color indexed="64"/>
      </top>
      <bottom style="hair">
        <color indexed="64"/>
      </bottom>
      <diagonal/>
    </border>
  </borders>
  <cellStyleXfs count="6">
    <xf numFmtId="0" fontId="0" fillId="0" borderId="0"/>
    <xf numFmtId="0" fontId="1" fillId="0" borderId="0"/>
    <xf numFmtId="0" fontId="1" fillId="0" borderId="3"/>
    <xf numFmtId="0" fontId="12" fillId="0" borderId="0" applyNumberFormat="0" applyFill="0" applyBorder="0" applyAlignment="0" applyProtection="0">
      <alignment vertical="top"/>
      <protection locked="0"/>
    </xf>
    <xf numFmtId="0" fontId="1" fillId="0" borderId="3"/>
    <xf numFmtId="164" fontId="28" fillId="0" borderId="0" applyFont="0" applyFill="0" applyBorder="0" applyAlignment="0" applyProtection="0"/>
  </cellStyleXfs>
  <cellXfs count="451">
    <xf numFmtId="0" fontId="0" fillId="0" borderId="0" xfId="0"/>
    <xf numFmtId="165" fontId="2" fillId="2" borderId="1" xfId="1" applyNumberFormat="1" applyFont="1" applyFill="1" applyBorder="1" applyProtection="1"/>
    <xf numFmtId="165" fontId="1" fillId="2" borderId="2" xfId="1" applyNumberFormat="1" applyFont="1" applyFill="1" applyBorder="1" applyProtection="1"/>
    <xf numFmtId="165" fontId="4" fillId="2" borderId="7" xfId="2" applyNumberFormat="1" applyFont="1" applyFill="1" applyBorder="1" applyAlignment="1" applyProtection="1"/>
    <xf numFmtId="165" fontId="2" fillId="2" borderId="0" xfId="1" applyNumberFormat="1" applyFont="1" applyFill="1" applyBorder="1" applyAlignment="1" applyProtection="1"/>
    <xf numFmtId="165" fontId="9" fillId="2" borderId="8" xfId="2" applyNumberFormat="1" applyFont="1" applyFill="1" applyBorder="1" applyAlignment="1" applyProtection="1">
      <alignment vertical="center"/>
      <protection hidden="1"/>
    </xf>
    <xf numFmtId="165" fontId="9" fillId="2" borderId="0" xfId="2" applyNumberFormat="1" applyFont="1" applyFill="1" applyBorder="1" applyAlignment="1" applyProtection="1">
      <alignment vertical="center"/>
      <protection hidden="1"/>
    </xf>
    <xf numFmtId="165" fontId="0" fillId="7" borderId="14" xfId="0" applyNumberFormat="1" applyFill="1" applyBorder="1" applyAlignment="1" applyProtection="1">
      <alignment horizontal="left" wrapText="1"/>
      <protection hidden="1"/>
    </xf>
    <xf numFmtId="165" fontId="10" fillId="7" borderId="15" xfId="0" applyNumberFormat="1" applyFont="1" applyFill="1" applyBorder="1" applyAlignment="1" applyProtection="1">
      <alignment horizontal="center" wrapText="1"/>
      <protection hidden="1"/>
    </xf>
    <xf numFmtId="165" fontId="0" fillId="7" borderId="0" xfId="0" applyNumberFormat="1" applyFill="1" applyBorder="1" applyProtection="1">
      <protection hidden="1"/>
    </xf>
    <xf numFmtId="165" fontId="10" fillId="7" borderId="9" xfId="0" applyNumberFormat="1" applyFont="1" applyFill="1" applyBorder="1" applyAlignment="1" applyProtection="1">
      <alignment horizontal="center" wrapText="1"/>
      <protection hidden="1"/>
    </xf>
    <xf numFmtId="165" fontId="9" fillId="8" borderId="8" xfId="2" applyNumberFormat="1" applyFont="1" applyFill="1" applyBorder="1" applyAlignment="1" applyProtection="1">
      <alignment vertical="center"/>
      <protection hidden="1"/>
    </xf>
    <xf numFmtId="165" fontId="0" fillId="7" borderId="0" xfId="0" applyNumberFormat="1" applyFill="1" applyBorder="1" applyAlignment="1" applyProtection="1">
      <alignment horizontal="left" wrapText="1"/>
      <protection hidden="1"/>
    </xf>
    <xf numFmtId="165" fontId="0" fillId="7" borderId="16" xfId="0" applyNumberFormat="1" applyFill="1" applyBorder="1" applyProtection="1">
      <protection hidden="1"/>
    </xf>
    <xf numFmtId="165" fontId="0" fillId="7" borderId="9" xfId="0" applyNumberFormat="1" applyFill="1" applyBorder="1" applyProtection="1">
      <protection hidden="1"/>
    </xf>
    <xf numFmtId="165" fontId="1" fillId="8" borderId="8" xfId="2" applyNumberFormat="1" applyFont="1" applyFill="1" applyBorder="1" applyAlignment="1" applyProtection="1">
      <alignment vertical="center" wrapText="1"/>
      <protection hidden="1"/>
    </xf>
    <xf numFmtId="165" fontId="0" fillId="7" borderId="0" xfId="0" applyNumberFormat="1" applyFill="1" applyBorder="1" applyAlignment="1" applyProtection="1">
      <alignment horizontal="right"/>
      <protection hidden="1"/>
    </xf>
    <xf numFmtId="3" fontId="0" fillId="7" borderId="17" xfId="0" applyNumberFormat="1" applyFill="1" applyBorder="1" applyAlignment="1" applyProtection="1">
      <alignment horizontal="center"/>
      <protection hidden="1"/>
    </xf>
    <xf numFmtId="165" fontId="11" fillId="7" borderId="16" xfId="0" applyNumberFormat="1" applyFont="1" applyFill="1" applyBorder="1" applyAlignment="1" applyProtection="1">
      <alignment horizontal="center" wrapText="1"/>
      <protection hidden="1"/>
    </xf>
    <xf numFmtId="165" fontId="1" fillId="8" borderId="0" xfId="2" applyNumberFormat="1" applyFont="1" applyFill="1" applyBorder="1" applyAlignment="1" applyProtection="1">
      <alignment vertical="center" wrapText="1"/>
      <protection hidden="1"/>
    </xf>
    <xf numFmtId="165" fontId="11" fillId="7" borderId="9" xfId="0" applyNumberFormat="1" applyFont="1" applyFill="1" applyBorder="1" applyAlignment="1" applyProtection="1">
      <alignment horizontal="center" wrapText="1"/>
      <protection hidden="1"/>
    </xf>
    <xf numFmtId="165" fontId="0" fillId="7" borderId="16" xfId="0" applyNumberFormat="1" applyFill="1" applyBorder="1" applyAlignment="1" applyProtection="1">
      <alignment horizontal="left" wrapText="1"/>
      <protection hidden="1"/>
    </xf>
    <xf numFmtId="165" fontId="9" fillId="8" borderId="8" xfId="2" applyNumberFormat="1" applyFont="1" applyFill="1" applyBorder="1" applyAlignment="1" applyProtection="1">
      <alignment horizontal="left" vertical="center" wrapText="1"/>
      <protection hidden="1"/>
    </xf>
    <xf numFmtId="165" fontId="0" fillId="7" borderId="0" xfId="0" applyNumberFormat="1" applyFill="1" applyBorder="1" applyAlignment="1" applyProtection="1">
      <alignment horizontal="center"/>
      <protection hidden="1"/>
    </xf>
    <xf numFmtId="165" fontId="4" fillId="2" borderId="18" xfId="2" applyNumberFormat="1" applyFont="1" applyFill="1" applyBorder="1" applyAlignment="1" applyProtection="1"/>
    <xf numFmtId="165" fontId="0" fillId="7" borderId="9" xfId="0" applyNumberFormat="1" applyFill="1" applyBorder="1" applyAlignment="1" applyProtection="1">
      <alignment horizontal="left" wrapText="1"/>
      <protection hidden="1"/>
    </xf>
    <xf numFmtId="165" fontId="14" fillId="2" borderId="7" xfId="2" applyNumberFormat="1" applyFont="1" applyFill="1" applyBorder="1" applyAlignment="1" applyProtection="1"/>
    <xf numFmtId="165" fontId="7" fillId="2" borderId="0" xfId="2" applyNumberFormat="1" applyFont="1" applyFill="1" applyBorder="1" applyAlignment="1" applyProtection="1"/>
    <xf numFmtId="165" fontId="14" fillId="2" borderId="20" xfId="2" applyNumberFormat="1" applyFont="1" applyFill="1" applyBorder="1" applyAlignment="1" applyProtection="1"/>
    <xf numFmtId="3" fontId="15" fillId="7" borderId="17" xfId="0" applyNumberFormat="1" applyFont="1" applyFill="1" applyBorder="1" applyAlignment="1" applyProtection="1">
      <alignment horizontal="center"/>
      <protection hidden="1"/>
    </xf>
    <xf numFmtId="165" fontId="15" fillId="7" borderId="23" xfId="0" applyNumberFormat="1" applyFont="1" applyFill="1" applyBorder="1" applyAlignment="1" applyProtection="1">
      <alignment horizontal="left" wrapText="1"/>
      <protection hidden="1"/>
    </xf>
    <xf numFmtId="165" fontId="8" fillId="8" borderId="0" xfId="2" applyNumberFormat="1" applyFont="1" applyFill="1" applyBorder="1" applyAlignment="1" applyProtection="1">
      <alignment horizontal="center"/>
    </xf>
    <xf numFmtId="165" fontId="0" fillId="7" borderId="14" xfId="0" applyNumberFormat="1" applyFill="1" applyBorder="1" applyProtection="1">
      <protection hidden="1"/>
    </xf>
    <xf numFmtId="165" fontId="10" fillId="7" borderId="24" xfId="0" applyNumberFormat="1" applyFont="1" applyFill="1" applyBorder="1" applyAlignment="1" applyProtection="1">
      <alignment horizontal="center" wrapText="1"/>
      <protection hidden="1"/>
    </xf>
    <xf numFmtId="165" fontId="8" fillId="2" borderId="20" xfId="1" applyNumberFormat="1" applyFont="1" applyFill="1" applyBorder="1" applyProtection="1"/>
    <xf numFmtId="165" fontId="1" fillId="2" borderId="0" xfId="1" applyNumberFormat="1" applyFont="1" applyFill="1" applyBorder="1" applyAlignment="1" applyProtection="1">
      <alignment horizontal="left"/>
    </xf>
    <xf numFmtId="165" fontId="8" fillId="7" borderId="0" xfId="1" applyNumberFormat="1" applyFont="1" applyFill="1" applyBorder="1" applyProtection="1"/>
    <xf numFmtId="165" fontId="1" fillId="2" borderId="0" xfId="2" applyNumberFormat="1" applyFont="1" applyFill="1" applyBorder="1" applyAlignment="1" applyProtection="1"/>
    <xf numFmtId="165" fontId="9" fillId="2" borderId="0" xfId="2" applyNumberFormat="1" applyFont="1" applyFill="1" applyBorder="1" applyAlignment="1" applyProtection="1">
      <alignment vertical="center"/>
    </xf>
    <xf numFmtId="165" fontId="1" fillId="2" borderId="20" xfId="1" applyNumberFormat="1" applyFont="1" applyFill="1" applyBorder="1" applyProtection="1"/>
    <xf numFmtId="165" fontId="1" fillId="2" borderId="0" xfId="1" applyNumberFormat="1" applyFont="1" applyFill="1" applyBorder="1" applyProtection="1"/>
    <xf numFmtId="165" fontId="1" fillId="2" borderId="10" xfId="2" applyNumberFormat="1" applyFont="1" applyFill="1" applyBorder="1" applyAlignment="1" applyProtection="1">
      <alignment horizontal="left" vertical="center"/>
    </xf>
    <xf numFmtId="166" fontId="8" fillId="2" borderId="0" xfId="2" applyNumberFormat="1" applyFont="1" applyFill="1" applyBorder="1" applyAlignment="1" applyProtection="1">
      <alignment horizontal="center"/>
    </xf>
    <xf numFmtId="165" fontId="0" fillId="7" borderId="16" xfId="0" applyNumberFormat="1" applyFill="1" applyBorder="1" applyAlignment="1" applyProtection="1">
      <alignment horizontal="center" wrapText="1"/>
      <protection hidden="1"/>
    </xf>
    <xf numFmtId="165" fontId="0" fillId="7" borderId="9" xfId="0" applyNumberFormat="1" applyFill="1" applyBorder="1" applyAlignment="1" applyProtection="1">
      <alignment horizontal="center" wrapText="1"/>
      <protection hidden="1"/>
    </xf>
    <xf numFmtId="165" fontId="9" fillId="8" borderId="0" xfId="2" applyNumberFormat="1" applyFont="1" applyFill="1" applyBorder="1" applyAlignment="1" applyProtection="1">
      <alignment horizontal="left" vertical="center" wrapText="1"/>
      <protection hidden="1"/>
    </xf>
    <xf numFmtId="166" fontId="16" fillId="2" borderId="0" xfId="2" applyNumberFormat="1" applyFont="1" applyFill="1" applyBorder="1" applyAlignment="1" applyProtection="1">
      <alignment horizontal="center" vertical="center" wrapText="1"/>
      <protection hidden="1"/>
    </xf>
    <xf numFmtId="166" fontId="1" fillId="2" borderId="0" xfId="2" applyNumberFormat="1" applyFont="1" applyFill="1" applyBorder="1" applyAlignment="1" applyProtection="1">
      <alignment horizontal="left" vertical="center"/>
    </xf>
    <xf numFmtId="3" fontId="0" fillId="7" borderId="0" xfId="0" applyNumberFormat="1" applyFill="1" applyBorder="1" applyAlignment="1" applyProtection="1">
      <alignment horizontal="center"/>
      <protection hidden="1"/>
    </xf>
    <xf numFmtId="165" fontId="1" fillId="2" borderId="19" xfId="2" applyNumberFormat="1" applyFont="1" applyFill="1" applyBorder="1" applyAlignment="1" applyProtection="1">
      <alignment horizontal="left" vertical="center"/>
    </xf>
    <xf numFmtId="166" fontId="1" fillId="2" borderId="8" xfId="2" applyNumberFormat="1" applyFont="1" applyFill="1" applyBorder="1" applyAlignment="1" applyProtection="1">
      <alignment horizontal="left" vertical="center"/>
      <protection hidden="1"/>
    </xf>
    <xf numFmtId="166" fontId="1" fillId="2" borderId="0" xfId="2" applyNumberFormat="1" applyFont="1" applyFill="1" applyBorder="1" applyAlignment="1" applyProtection="1">
      <alignment horizontal="left" vertical="center"/>
      <protection hidden="1"/>
    </xf>
    <xf numFmtId="165" fontId="1" fillId="2" borderId="0" xfId="2" applyNumberFormat="1" applyFont="1" applyFill="1" applyBorder="1" applyAlignment="1" applyProtection="1">
      <alignment horizontal="left" vertical="center"/>
    </xf>
    <xf numFmtId="165" fontId="1" fillId="2" borderId="20"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horizontal="center"/>
    </xf>
    <xf numFmtId="166" fontId="9" fillId="2" borderId="0" xfId="2" applyNumberFormat="1" applyFont="1" applyFill="1" applyBorder="1" applyAlignment="1" applyProtection="1">
      <alignment horizontal="center" vertical="center"/>
    </xf>
    <xf numFmtId="166" fontId="9" fillId="2" borderId="0" xfId="2" applyNumberFormat="1" applyFont="1" applyFill="1" applyBorder="1" applyAlignment="1" applyProtection="1">
      <alignment vertical="center"/>
    </xf>
    <xf numFmtId="165" fontId="1" fillId="2" borderId="18" xfId="2" applyNumberFormat="1" applyFont="1" applyFill="1" applyBorder="1" applyAlignment="1" applyProtection="1">
      <alignment horizontal="left" vertical="center"/>
    </xf>
    <xf numFmtId="165" fontId="8" fillId="8" borderId="20" xfId="2" applyNumberFormat="1" applyFont="1" applyFill="1" applyBorder="1" applyAlignment="1" applyProtection="1">
      <alignment horizontal="left" vertical="center"/>
    </xf>
    <xf numFmtId="165" fontId="4" fillId="8" borderId="0" xfId="2" applyNumberFormat="1" applyFont="1" applyFill="1" applyBorder="1" applyAlignment="1" applyProtection="1"/>
    <xf numFmtId="165" fontId="1" fillId="8" borderId="0" xfId="2" applyNumberFormat="1" applyFont="1" applyFill="1" applyBorder="1" applyAlignment="1" applyProtection="1"/>
    <xf numFmtId="165" fontId="1" fillId="8" borderId="0" xfId="2" applyNumberFormat="1" applyFont="1" applyFill="1" applyBorder="1" applyAlignment="1" applyProtection="1">
      <alignment horizontal="center"/>
    </xf>
    <xf numFmtId="165" fontId="8" fillId="8" borderId="0" xfId="2" applyNumberFormat="1" applyFont="1" applyFill="1" applyBorder="1" applyAlignment="1" applyProtection="1"/>
    <xf numFmtId="165" fontId="1" fillId="2" borderId="0" xfId="2" applyNumberFormat="1" applyFont="1" applyFill="1" applyBorder="1" applyAlignment="1" applyProtection="1">
      <alignment horizontal="center"/>
    </xf>
    <xf numFmtId="166" fontId="8" fillId="2" borderId="0" xfId="2" applyNumberFormat="1" applyFont="1" applyFill="1" applyBorder="1" applyAlignment="1" applyProtection="1">
      <alignment vertical="center"/>
    </xf>
    <xf numFmtId="165" fontId="8" fillId="2" borderId="20" xfId="2" applyNumberFormat="1" applyFont="1" applyFill="1" applyBorder="1" applyAlignment="1" applyProtection="1">
      <alignment horizontal="left" vertical="center"/>
    </xf>
    <xf numFmtId="165" fontId="1" fillId="8" borderId="0" xfId="1" applyNumberFormat="1" applyFont="1" applyFill="1" applyBorder="1" applyProtection="1"/>
    <xf numFmtId="165" fontId="1" fillId="8" borderId="28" xfId="2" applyNumberFormat="1" applyFont="1" applyFill="1" applyBorder="1" applyAlignment="1" applyProtection="1">
      <alignment horizontal="left" vertical="center"/>
    </xf>
    <xf numFmtId="165" fontId="1" fillId="8" borderId="29" xfId="2" applyNumberFormat="1" applyFont="1" applyFill="1" applyBorder="1" applyAlignment="1" applyProtection="1">
      <alignment horizontal="left" vertical="center"/>
    </xf>
    <xf numFmtId="165" fontId="0" fillId="7" borderId="23" xfId="0" applyNumberFormat="1" applyFill="1" applyBorder="1" applyAlignment="1" applyProtection="1">
      <alignment horizontal="center" wrapText="1"/>
      <protection hidden="1"/>
    </xf>
    <xf numFmtId="165" fontId="1" fillId="8" borderId="0" xfId="2" applyNumberFormat="1" applyFont="1" applyFill="1" applyBorder="1" applyAlignment="1" applyProtection="1">
      <alignment horizontal="left" vertical="center"/>
    </xf>
    <xf numFmtId="166" fontId="9" fillId="2" borderId="0" xfId="2" applyNumberFormat="1" applyFont="1" applyFill="1" applyBorder="1" applyAlignment="1" applyProtection="1">
      <alignment horizontal="center"/>
    </xf>
    <xf numFmtId="165" fontId="8" fillId="8" borderId="10" xfId="2" applyNumberFormat="1" applyFont="1" applyFill="1" applyBorder="1" applyAlignment="1" applyProtection="1">
      <alignment horizontal="left" vertical="center"/>
    </xf>
    <xf numFmtId="166" fontId="16" fillId="2" borderId="0" xfId="2" applyNumberFormat="1" applyFont="1" applyFill="1" applyBorder="1" applyAlignment="1" applyProtection="1">
      <alignment horizontal="center"/>
      <protection hidden="1"/>
    </xf>
    <xf numFmtId="166" fontId="8" fillId="8" borderId="0" xfId="1" applyNumberFormat="1" applyFont="1" applyFill="1" applyBorder="1" applyAlignment="1" applyProtection="1">
      <alignment horizontal="center"/>
    </xf>
    <xf numFmtId="166" fontId="17" fillId="2" borderId="0" xfId="2" applyNumberFormat="1" applyFont="1" applyFill="1" applyBorder="1" applyAlignment="1" applyProtection="1">
      <alignment horizontal="center" vertical="center"/>
      <protection hidden="1"/>
    </xf>
    <xf numFmtId="166" fontId="17" fillId="2" borderId="0" xfId="2" applyNumberFormat="1" applyFont="1" applyFill="1" applyBorder="1" applyAlignment="1" applyProtection="1">
      <alignment horizontal="center"/>
      <protection hidden="1"/>
    </xf>
    <xf numFmtId="165" fontId="8" fillId="2" borderId="20" xfId="2" applyNumberFormat="1" applyFont="1" applyFill="1" applyBorder="1" applyAlignment="1" applyProtection="1">
      <alignment horizontal="center"/>
    </xf>
    <xf numFmtId="166" fontId="8" fillId="2" borderId="0" xfId="2" applyNumberFormat="1" applyFont="1" applyFill="1" applyBorder="1" applyAlignment="1" applyProtection="1">
      <alignment horizontal="center"/>
      <protection hidden="1"/>
    </xf>
    <xf numFmtId="165" fontId="4" fillId="2" borderId="0" xfId="2" applyNumberFormat="1" applyFont="1" applyFill="1" applyBorder="1" applyAlignment="1" applyProtection="1"/>
    <xf numFmtId="165" fontId="1" fillId="8" borderId="20" xfId="2" applyNumberFormat="1" applyFont="1" applyFill="1" applyBorder="1" applyAlignment="1" applyProtection="1">
      <alignment horizontal="left" vertical="center"/>
    </xf>
    <xf numFmtId="165" fontId="8" fillId="8" borderId="0"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vertical="center"/>
    </xf>
    <xf numFmtId="3" fontId="0" fillId="7" borderId="32" xfId="0" applyNumberFormat="1" applyFill="1" applyBorder="1" applyAlignment="1" applyProtection="1">
      <alignment horizontal="center"/>
      <protection hidden="1"/>
    </xf>
    <xf numFmtId="3" fontId="0" fillId="7" borderId="33" xfId="0" applyNumberFormat="1" applyFill="1" applyBorder="1" applyAlignment="1" applyProtection="1">
      <alignment horizontal="center"/>
      <protection hidden="1"/>
    </xf>
    <xf numFmtId="165" fontId="1" fillId="8" borderId="23" xfId="2" applyNumberFormat="1" applyFont="1" applyFill="1" applyBorder="1" applyAlignment="1" applyProtection="1">
      <alignment vertical="center"/>
      <protection hidden="1"/>
    </xf>
    <xf numFmtId="165" fontId="0" fillId="7" borderId="15" xfId="0" applyNumberFormat="1" applyFill="1" applyBorder="1" applyProtection="1">
      <protection hidden="1"/>
    </xf>
    <xf numFmtId="165" fontId="0" fillId="7" borderId="24" xfId="0" applyNumberFormat="1" applyFill="1" applyBorder="1" applyProtection="1">
      <protection hidden="1"/>
    </xf>
    <xf numFmtId="165" fontId="0" fillId="7" borderId="9" xfId="0" applyNumberFormat="1" applyFill="1" applyBorder="1" applyAlignment="1" applyProtection="1">
      <alignment horizontal="center"/>
      <protection hidden="1"/>
    </xf>
    <xf numFmtId="165" fontId="0" fillId="7" borderId="22" xfId="0" applyNumberFormat="1" applyFill="1" applyBorder="1" applyAlignment="1" applyProtection="1">
      <alignment horizontal="center"/>
      <protection hidden="1"/>
    </xf>
    <xf numFmtId="165" fontId="0" fillId="7" borderId="35" xfId="0" applyNumberFormat="1" applyFill="1" applyBorder="1" applyAlignment="1" applyProtection="1">
      <alignment horizontal="center"/>
      <protection hidden="1"/>
    </xf>
    <xf numFmtId="165" fontId="18" fillId="7" borderId="8" xfId="0" applyNumberFormat="1" applyFont="1" applyFill="1" applyBorder="1" applyProtection="1">
      <protection hidden="1"/>
    </xf>
    <xf numFmtId="165" fontId="18" fillId="7" borderId="0" xfId="0" applyNumberFormat="1" applyFont="1" applyFill="1" applyBorder="1" applyProtection="1">
      <protection hidden="1"/>
    </xf>
    <xf numFmtId="165" fontId="1" fillId="8" borderId="19" xfId="2" applyNumberFormat="1" applyFont="1" applyFill="1" applyBorder="1" applyAlignment="1" applyProtection="1">
      <alignment horizontal="left" vertical="center"/>
    </xf>
    <xf numFmtId="167" fontId="0" fillId="7" borderId="17" xfId="0" applyNumberFormat="1" applyFill="1" applyBorder="1" applyAlignment="1" applyProtection="1">
      <alignment horizontal="center"/>
      <protection hidden="1"/>
    </xf>
    <xf numFmtId="165" fontId="9" fillId="4" borderId="8" xfId="2" applyNumberFormat="1" applyFont="1" applyFill="1" applyBorder="1" applyAlignment="1" applyProtection="1">
      <alignment horizontal="left" wrapText="1"/>
      <protection hidden="1"/>
    </xf>
    <xf numFmtId="165" fontId="0" fillId="7" borderId="0" xfId="0" applyNumberFormat="1" applyFill="1" applyBorder="1" applyAlignment="1" applyProtection="1">
      <alignment wrapText="1"/>
      <protection hidden="1"/>
    </xf>
    <xf numFmtId="167" fontId="0" fillId="7" borderId="0" xfId="0" applyNumberFormat="1" applyFill="1" applyBorder="1" applyAlignment="1" applyProtection="1">
      <alignment horizontal="center"/>
      <protection hidden="1"/>
    </xf>
    <xf numFmtId="165" fontId="0" fillId="7" borderId="16" xfId="0" applyNumberFormat="1" applyFill="1" applyBorder="1" applyAlignment="1" applyProtection="1">
      <alignment wrapText="1"/>
      <protection hidden="1"/>
    </xf>
    <xf numFmtId="165" fontId="9" fillId="4" borderId="0" xfId="2" applyNumberFormat="1" applyFont="1" applyFill="1" applyBorder="1" applyAlignment="1" applyProtection="1">
      <alignment horizontal="left" wrapText="1"/>
      <protection hidden="1"/>
    </xf>
    <xf numFmtId="166" fontId="8" fillId="8" borderId="0" xfId="2" applyNumberFormat="1" applyFont="1" applyFill="1" applyBorder="1" applyAlignment="1" applyProtection="1">
      <alignment horizontal="left" vertical="center"/>
    </xf>
    <xf numFmtId="165" fontId="19" fillId="4" borderId="21" xfId="2" applyNumberFormat="1" applyFont="1" applyFill="1" applyBorder="1" applyAlignment="1" applyProtection="1">
      <alignment horizontal="left" wrapText="1"/>
      <protection hidden="1"/>
    </xf>
    <xf numFmtId="165" fontId="19" fillId="4" borderId="22" xfId="2" applyNumberFormat="1" applyFont="1" applyFill="1" applyBorder="1" applyAlignment="1" applyProtection="1">
      <alignment horizontal="left" wrapText="1"/>
      <protection hidden="1"/>
    </xf>
    <xf numFmtId="3" fontId="0" fillId="7" borderId="22" xfId="0" applyNumberFormat="1" applyFill="1" applyBorder="1" applyAlignment="1" applyProtection="1">
      <alignment horizontal="center"/>
      <protection hidden="1"/>
    </xf>
    <xf numFmtId="165" fontId="20" fillId="11" borderId="14" xfId="0" applyNumberFormat="1" applyFont="1" applyFill="1" applyBorder="1" applyProtection="1">
      <protection hidden="1"/>
    </xf>
    <xf numFmtId="165" fontId="20" fillId="11" borderId="15" xfId="0" applyNumberFormat="1" applyFont="1" applyFill="1" applyBorder="1" applyAlignment="1" applyProtection="1">
      <alignment horizontal="right" wrapText="1"/>
      <protection hidden="1"/>
    </xf>
    <xf numFmtId="165" fontId="20" fillId="11" borderId="24" xfId="0" applyNumberFormat="1" applyFont="1" applyFill="1" applyBorder="1" applyProtection="1">
      <protection hidden="1"/>
    </xf>
    <xf numFmtId="168" fontId="1" fillId="10" borderId="17" xfId="2" applyNumberFormat="1" applyFont="1" applyFill="1" applyBorder="1" applyAlignment="1" applyProtection="1">
      <alignment horizontal="center"/>
      <protection hidden="1"/>
    </xf>
    <xf numFmtId="165" fontId="20" fillId="11" borderId="16" xfId="0" applyNumberFormat="1" applyFont="1" applyFill="1" applyBorder="1" applyAlignment="1" applyProtection="1">
      <alignment horizontal="right" wrapText="1"/>
      <protection hidden="1"/>
    </xf>
    <xf numFmtId="165" fontId="20" fillId="11" borderId="9" xfId="0" applyNumberFormat="1" applyFont="1" applyFill="1" applyBorder="1" applyAlignment="1" applyProtection="1">
      <alignment horizontal="right" wrapText="1"/>
      <protection hidden="1"/>
    </xf>
    <xf numFmtId="165" fontId="0" fillId="11" borderId="14" xfId="0" applyNumberFormat="1" applyFill="1" applyBorder="1" applyProtection="1">
      <protection hidden="1"/>
    </xf>
    <xf numFmtId="165" fontId="20" fillId="11" borderId="23" xfId="0" applyNumberFormat="1" applyFont="1" applyFill="1" applyBorder="1" applyAlignment="1" applyProtection="1">
      <alignment horizontal="right" wrapText="1"/>
      <protection hidden="1"/>
    </xf>
    <xf numFmtId="165" fontId="8" fillId="2" borderId="0" xfId="2" applyNumberFormat="1" applyFont="1" applyFill="1" applyBorder="1" applyAlignment="1" applyProtection="1"/>
    <xf numFmtId="166" fontId="8" fillId="8" borderId="0" xfId="2" applyNumberFormat="1" applyFont="1" applyFill="1" applyBorder="1" applyAlignment="1" applyProtection="1">
      <alignment horizontal="center"/>
    </xf>
    <xf numFmtId="166" fontId="8" fillId="8" borderId="0" xfId="2" applyNumberFormat="1" applyFont="1" applyFill="1" applyBorder="1" applyAlignment="1" applyProtection="1">
      <alignment horizontal="left"/>
    </xf>
    <xf numFmtId="166" fontId="1" fillId="8" borderId="0" xfId="2" applyNumberFormat="1" applyFont="1" applyFill="1" applyBorder="1" applyAlignment="1" applyProtection="1">
      <alignment horizontal="left" vertical="center"/>
    </xf>
    <xf numFmtId="168" fontId="1" fillId="10" borderId="33" xfId="2" applyNumberFormat="1" applyFont="1" applyFill="1" applyBorder="1" applyAlignment="1" applyProtection="1">
      <alignment horizontal="center"/>
      <protection hidden="1"/>
    </xf>
    <xf numFmtId="165" fontId="1" fillId="8" borderId="10" xfId="1" applyNumberFormat="1" applyFont="1" applyFill="1" applyBorder="1" applyProtection="1"/>
    <xf numFmtId="165" fontId="0" fillId="11" borderId="0" xfId="0" applyNumberFormat="1" applyFill="1" applyBorder="1" applyProtection="1">
      <protection hidden="1"/>
    </xf>
    <xf numFmtId="165" fontId="20" fillId="11" borderId="0" xfId="0" applyNumberFormat="1" applyFont="1" applyFill="1" applyBorder="1" applyAlignment="1" applyProtection="1">
      <alignment horizontal="right" wrapText="1"/>
      <protection hidden="1"/>
    </xf>
    <xf numFmtId="166" fontId="17" fillId="8" borderId="0" xfId="2" applyNumberFormat="1" applyFont="1" applyFill="1" applyBorder="1" applyAlignment="1" applyProtection="1">
      <alignment horizontal="left" vertical="center"/>
      <protection hidden="1"/>
    </xf>
    <xf numFmtId="166" fontId="21" fillId="8" borderId="0" xfId="2" applyNumberFormat="1" applyFont="1" applyFill="1" applyBorder="1" applyAlignment="1" applyProtection="1">
      <alignment horizontal="left" vertical="center"/>
    </xf>
    <xf numFmtId="166" fontId="17" fillId="8" borderId="0" xfId="2" applyNumberFormat="1" applyFont="1" applyFill="1" applyBorder="1" applyAlignment="1" applyProtection="1">
      <alignment horizontal="center"/>
    </xf>
    <xf numFmtId="168" fontId="1" fillId="10" borderId="39" xfId="2" applyNumberFormat="1" applyFont="1" applyFill="1" applyBorder="1" applyAlignment="1" applyProtection="1">
      <alignment horizontal="center"/>
      <protection hidden="1"/>
    </xf>
    <xf numFmtId="165" fontId="20" fillId="11" borderId="40" xfId="0" applyNumberFormat="1" applyFont="1" applyFill="1" applyBorder="1" applyAlignment="1" applyProtection="1">
      <alignment horizontal="right" wrapText="1"/>
      <protection hidden="1"/>
    </xf>
    <xf numFmtId="165" fontId="20" fillId="11" borderId="42" xfId="0" applyNumberFormat="1" applyFont="1" applyFill="1" applyBorder="1" applyAlignment="1" applyProtection="1">
      <alignment horizontal="right" wrapText="1"/>
      <protection hidden="1"/>
    </xf>
    <xf numFmtId="166" fontId="8" fillId="8" borderId="16" xfId="2" applyNumberFormat="1" applyFont="1" applyFill="1" applyBorder="1" applyAlignment="1" applyProtection="1">
      <alignment horizontal="left"/>
    </xf>
    <xf numFmtId="166" fontId="9" fillId="2" borderId="16" xfId="2" applyNumberFormat="1" applyFont="1" applyFill="1" applyBorder="1" applyAlignment="1" applyProtection="1">
      <alignment horizontal="left" vertical="center"/>
    </xf>
    <xf numFmtId="165" fontId="4" fillId="2" borderId="20" xfId="2" applyNumberFormat="1" applyFont="1" applyFill="1" applyBorder="1" applyAlignment="1" applyProtection="1">
      <alignment horizontal="left" vertical="center"/>
    </xf>
    <xf numFmtId="166" fontId="8" fillId="8" borderId="0" xfId="2" applyNumberFormat="1" applyFont="1" applyFill="1" applyBorder="1" applyAlignment="1" applyProtection="1">
      <alignment horizontal="center" vertical="center"/>
    </xf>
    <xf numFmtId="165" fontId="23" fillId="8" borderId="20" xfId="2" applyNumberFormat="1" applyFont="1" applyFill="1" applyBorder="1" applyAlignment="1" applyProtection="1">
      <alignment horizontal="left" vertical="center"/>
    </xf>
    <xf numFmtId="165" fontId="23" fillId="8" borderId="0" xfId="2" applyNumberFormat="1" applyFont="1" applyFill="1" applyBorder="1" applyAlignment="1" applyProtection="1">
      <alignment horizontal="left" vertical="center"/>
    </xf>
    <xf numFmtId="165" fontId="8" fillId="2" borderId="0" xfId="2" applyNumberFormat="1" applyFont="1" applyFill="1" applyBorder="1" applyAlignment="1" applyProtection="1">
      <alignment horizontal="center" vertical="center" wrapText="1"/>
    </xf>
    <xf numFmtId="169" fontId="8" fillId="8" borderId="20" xfId="2" applyNumberFormat="1" applyFont="1" applyFill="1" applyBorder="1" applyAlignment="1" applyProtection="1">
      <alignment horizontal="left" vertical="center"/>
    </xf>
    <xf numFmtId="165" fontId="8" fillId="8" borderId="20" xfId="2" applyNumberFormat="1" applyFont="1" applyFill="1" applyBorder="1" applyAlignment="1" applyProtection="1"/>
    <xf numFmtId="169" fontId="23" fillId="8" borderId="20" xfId="2" applyNumberFormat="1" applyFont="1" applyFill="1" applyBorder="1" applyAlignment="1" applyProtection="1">
      <alignment horizontal="left" vertical="center"/>
    </xf>
    <xf numFmtId="165" fontId="1" fillId="8" borderId="0" xfId="2" applyNumberFormat="1" applyFont="1" applyFill="1" applyBorder="1" applyAlignment="1" applyProtection="1">
      <alignment vertical="center"/>
    </xf>
    <xf numFmtId="165" fontId="8" fillId="8" borderId="0" xfId="2" applyNumberFormat="1" applyFont="1" applyFill="1" applyBorder="1" applyAlignment="1" applyProtection="1">
      <alignment vertical="center"/>
    </xf>
    <xf numFmtId="165" fontId="8" fillId="8" borderId="20" xfId="1" applyNumberFormat="1" applyFont="1" applyFill="1" applyBorder="1" applyAlignment="1" applyProtection="1">
      <alignment horizontal="left"/>
    </xf>
    <xf numFmtId="165" fontId="8" fillId="8" borderId="0" xfId="2" applyNumberFormat="1" applyFont="1" applyFill="1" applyBorder="1" applyAlignment="1" applyProtection="1">
      <alignment vertical="top"/>
    </xf>
    <xf numFmtId="165" fontId="1" fillId="8" borderId="0" xfId="1" applyNumberFormat="1" applyFont="1" applyFill="1" applyBorder="1" applyAlignment="1" applyProtection="1">
      <alignment horizontal="left"/>
    </xf>
    <xf numFmtId="165" fontId="1" fillId="8" borderId="20" xfId="1" applyNumberFormat="1" applyFont="1" applyFill="1" applyBorder="1" applyProtection="1"/>
    <xf numFmtId="166" fontId="4" fillId="8" borderId="0" xfId="1" applyNumberFormat="1" applyFont="1" applyFill="1" applyBorder="1" applyAlignment="1" applyProtection="1">
      <alignment horizontal="left" vertical="center" wrapText="1"/>
    </xf>
    <xf numFmtId="166" fontId="4" fillId="8" borderId="16" xfId="1" applyNumberFormat="1" applyFont="1" applyFill="1" applyBorder="1" applyAlignment="1" applyProtection="1">
      <alignment horizontal="left" vertical="center" wrapText="1"/>
    </xf>
    <xf numFmtId="165" fontId="8" fillId="8" borderId="0" xfId="1" applyNumberFormat="1" applyFont="1" applyFill="1" applyBorder="1" applyAlignment="1" applyProtection="1">
      <alignment horizontal="left"/>
    </xf>
    <xf numFmtId="165" fontId="8" fillId="2" borderId="0" xfId="2" applyNumberFormat="1" applyFont="1" applyFill="1" applyBorder="1" applyAlignment="1" applyProtection="1">
      <alignment horizontal="right"/>
    </xf>
    <xf numFmtId="165" fontId="8" fillId="8" borderId="34" xfId="1" applyNumberFormat="1" applyFont="1" applyFill="1" applyBorder="1" applyAlignment="1" applyProtection="1">
      <alignment horizontal="left"/>
    </xf>
    <xf numFmtId="165" fontId="1" fillId="8" borderId="22" xfId="1" applyNumberFormat="1" applyFont="1" applyFill="1" applyBorder="1" applyAlignment="1" applyProtection="1">
      <alignment horizontal="left"/>
    </xf>
    <xf numFmtId="165" fontId="1" fillId="8" borderId="50" xfId="2" applyNumberFormat="1" applyFont="1" applyFill="1" applyBorder="1" applyAlignment="1" applyProtection="1">
      <alignment horizontal="left" vertical="center"/>
    </xf>
    <xf numFmtId="165" fontId="8" fillId="8" borderId="50" xfId="2" applyNumberFormat="1" applyFont="1" applyFill="1" applyBorder="1" applyAlignment="1" applyProtection="1">
      <alignment horizontal="left" vertical="center"/>
    </xf>
    <xf numFmtId="166" fontId="1" fillId="2" borderId="0" xfId="2" applyNumberFormat="1" applyFont="1" applyFill="1" applyBorder="1" applyAlignment="1" applyProtection="1"/>
    <xf numFmtId="165" fontId="9" fillId="2" borderId="16" xfId="2" applyNumberFormat="1" applyFont="1" applyFill="1" applyBorder="1" applyAlignment="1" applyProtection="1">
      <alignment vertical="center"/>
    </xf>
    <xf numFmtId="167" fontId="0" fillId="7" borderId="39" xfId="0" applyNumberFormat="1" applyFill="1" applyBorder="1" applyAlignment="1" applyProtection="1">
      <alignment horizontal="center"/>
      <protection hidden="1"/>
    </xf>
    <xf numFmtId="165" fontId="0" fillId="7" borderId="38" xfId="0" applyNumberFormat="1" applyFill="1" applyBorder="1" applyAlignment="1" applyProtection="1">
      <alignment horizontal="center" wrapText="1"/>
      <protection hidden="1"/>
    </xf>
    <xf numFmtId="165" fontId="0" fillId="7" borderId="42" xfId="0" applyNumberFormat="1" applyFill="1" applyBorder="1" applyAlignment="1" applyProtection="1">
      <alignment horizontal="center" wrapText="1"/>
      <protection hidden="1"/>
    </xf>
    <xf numFmtId="0" fontId="0" fillId="0" borderId="0" xfId="0" applyProtection="1"/>
    <xf numFmtId="0" fontId="4" fillId="0" borderId="17" xfId="1" applyFont="1" applyFill="1" applyBorder="1" applyAlignment="1" applyProtection="1">
      <alignment horizontal="center" vertical="center" wrapText="1"/>
    </xf>
    <xf numFmtId="49" fontId="4" fillId="0" borderId="17" xfId="0" applyNumberFormat="1" applyFont="1" applyBorder="1" applyAlignment="1" applyProtection="1">
      <alignment horizontal="center" vertical="center" wrapText="1"/>
    </xf>
    <xf numFmtId="0" fontId="0" fillId="0" borderId="0" xfId="0" applyFill="1" applyProtection="1"/>
    <xf numFmtId="0" fontId="26" fillId="0" borderId="0" xfId="0" applyFont="1" applyFill="1" applyProtection="1"/>
    <xf numFmtId="0" fontId="4" fillId="0" borderId="49" xfId="1" applyFont="1" applyBorder="1" applyAlignment="1" applyProtection="1">
      <alignment horizontal="center" vertical="center" wrapText="1"/>
    </xf>
    <xf numFmtId="0" fontId="0" fillId="0" borderId="20" xfId="0" applyFill="1" applyBorder="1" applyAlignment="1" applyProtection="1">
      <alignment wrapText="1"/>
    </xf>
    <xf numFmtId="0" fontId="0" fillId="0" borderId="0" xfId="0" applyFill="1" applyAlignment="1" applyProtection="1"/>
    <xf numFmtId="0" fontId="0" fillId="0" borderId="0" xfId="0" applyFill="1" applyAlignment="1" applyProtection="1">
      <alignment wrapText="1"/>
    </xf>
    <xf numFmtId="0" fontId="0" fillId="0" borderId="0" xfId="0" applyFill="1" applyBorder="1" applyAlignment="1" applyProtection="1">
      <alignment wrapText="1"/>
    </xf>
    <xf numFmtId="0" fontId="26" fillId="0" borderId="0" xfId="0" applyFont="1" applyFill="1" applyAlignment="1" applyProtection="1">
      <alignment vertical="center"/>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165" fontId="4" fillId="4" borderId="7" xfId="2" applyNumberFormat="1" applyFont="1" applyFill="1" applyBorder="1" applyAlignment="1" applyProtection="1">
      <alignment horizontal="left"/>
    </xf>
    <xf numFmtId="165" fontId="4" fillId="4" borderId="0" xfId="2" applyNumberFormat="1" applyFont="1" applyFill="1" applyBorder="1" applyAlignment="1" applyProtection="1">
      <alignment horizontal="left"/>
    </xf>
    <xf numFmtId="165" fontId="9" fillId="8" borderId="0" xfId="2" applyNumberFormat="1" applyFont="1" applyFill="1" applyBorder="1" applyAlignment="1" applyProtection="1">
      <alignment vertical="center"/>
      <protection hidden="1"/>
    </xf>
    <xf numFmtId="165" fontId="4" fillId="2" borderId="0" xfId="1" applyNumberFormat="1" applyFont="1" applyFill="1" applyBorder="1" applyAlignment="1" applyProtection="1">
      <alignment horizontal="left" wrapText="1"/>
    </xf>
    <xf numFmtId="165" fontId="9" fillId="2" borderId="0" xfId="2" applyNumberFormat="1" applyFont="1" applyFill="1" applyBorder="1" applyAlignment="1" applyProtection="1">
      <alignment horizontal="center" vertical="center"/>
    </xf>
    <xf numFmtId="165" fontId="4" fillId="2" borderId="0" xfId="1" applyNumberFormat="1" applyFont="1" applyFill="1" applyBorder="1" applyAlignment="1" applyProtection="1">
      <alignment horizontal="left"/>
    </xf>
    <xf numFmtId="165" fontId="1" fillId="8" borderId="10" xfId="2" applyNumberFormat="1" applyFont="1" applyFill="1" applyBorder="1" applyAlignment="1" applyProtection="1">
      <alignment horizontal="left" vertical="center"/>
    </xf>
    <xf numFmtId="165" fontId="1" fillId="8" borderId="27" xfId="2" applyNumberFormat="1" applyFont="1" applyFill="1" applyBorder="1" applyAlignment="1" applyProtection="1">
      <alignment horizontal="left" vertical="center"/>
    </xf>
    <xf numFmtId="165" fontId="19" fillId="4" borderId="8" xfId="2" applyNumberFormat="1" applyFont="1" applyFill="1" applyBorder="1" applyAlignment="1" applyProtection="1">
      <alignment horizontal="left" wrapText="1"/>
      <protection hidden="1"/>
    </xf>
    <xf numFmtId="165" fontId="19" fillId="4" borderId="0" xfId="2" applyNumberFormat="1" applyFont="1" applyFill="1" applyBorder="1" applyAlignment="1" applyProtection="1">
      <alignment horizontal="left" wrapText="1"/>
      <protection hidden="1"/>
    </xf>
    <xf numFmtId="165" fontId="1" fillId="10" borderId="16" xfId="2" applyNumberFormat="1" applyFont="1" applyFill="1" applyBorder="1" applyAlignment="1" applyProtection="1">
      <alignment horizontal="left" wrapText="1"/>
      <protection hidden="1"/>
    </xf>
    <xf numFmtId="165" fontId="1" fillId="10" borderId="23" xfId="2" applyNumberFormat="1" applyFont="1" applyFill="1" applyBorder="1" applyAlignment="1" applyProtection="1">
      <alignment horizontal="left" wrapText="1"/>
      <protection hidden="1"/>
    </xf>
    <xf numFmtId="165" fontId="4" fillId="2" borderId="20" xfId="2" applyNumberFormat="1" applyFont="1" applyFill="1" applyBorder="1" applyAlignment="1" applyProtection="1">
      <alignment horizontal="left" vertical="center" wrapText="1"/>
    </xf>
    <xf numFmtId="165" fontId="4" fillId="2" borderId="0" xfId="2" applyNumberFormat="1" applyFont="1" applyFill="1" applyBorder="1" applyAlignment="1" applyProtection="1">
      <alignment horizontal="left" vertical="center" wrapText="1"/>
    </xf>
    <xf numFmtId="166" fontId="8" fillId="2" borderId="0" xfId="2" applyNumberFormat="1" applyFont="1" applyFill="1" applyBorder="1" applyAlignment="1" applyProtection="1">
      <alignment horizontal="center" vertical="center"/>
    </xf>
    <xf numFmtId="166" fontId="8" fillId="2" borderId="16" xfId="2" applyNumberFormat="1" applyFont="1" applyFill="1" applyBorder="1" applyAlignment="1" applyProtection="1">
      <alignment horizontal="center" vertical="center"/>
    </xf>
    <xf numFmtId="165" fontId="1" fillId="2" borderId="2" xfId="1" applyNumberFormat="1" applyFont="1" applyFill="1" applyBorder="1" applyAlignment="1" applyProtection="1">
      <alignment horizontal="center"/>
    </xf>
    <xf numFmtId="165" fontId="0" fillId="0" borderId="0" xfId="0" applyNumberFormat="1" applyProtection="1"/>
    <xf numFmtId="165" fontId="5" fillId="2" borderId="0" xfId="2" applyNumberFormat="1" applyFont="1" applyFill="1" applyBorder="1" applyAlignment="1" applyProtection="1"/>
    <xf numFmtId="165" fontId="7" fillId="2" borderId="7" xfId="4" applyNumberFormat="1" applyFont="1" applyFill="1" applyBorder="1" applyAlignment="1" applyProtection="1"/>
    <xf numFmtId="165" fontId="7" fillId="2" borderId="0" xfId="4" applyNumberFormat="1" applyFont="1" applyFill="1" applyBorder="1" applyAlignment="1" applyProtection="1"/>
    <xf numFmtId="165" fontId="7" fillId="0" borderId="0" xfId="2" applyNumberFormat="1" applyFont="1" applyFill="1" applyBorder="1" applyAlignment="1" applyProtection="1"/>
    <xf numFmtId="165" fontId="7" fillId="0" borderId="7" xfId="2" applyNumberFormat="1" applyFont="1" applyFill="1" applyBorder="1" applyAlignment="1" applyProtection="1"/>
    <xf numFmtId="165" fontId="7" fillId="2" borderId="7" xfId="2" applyNumberFormat="1" applyFont="1" applyFill="1" applyBorder="1" applyAlignment="1" applyProtection="1"/>
    <xf numFmtId="165" fontId="7" fillId="2" borderId="20" xfId="2" applyNumberFormat="1" applyFont="1" applyFill="1" applyBorder="1" applyAlignment="1" applyProtection="1"/>
    <xf numFmtId="165" fontId="1" fillId="2" borderId="0" xfId="1" applyNumberFormat="1" applyFont="1" applyFill="1" applyBorder="1" applyAlignment="1" applyProtection="1">
      <alignment horizontal="center"/>
    </xf>
    <xf numFmtId="0" fontId="8" fillId="2" borderId="8" xfId="2" applyFont="1" applyFill="1" applyBorder="1" applyAlignment="1" applyProtection="1">
      <alignment vertical="center"/>
    </xf>
    <xf numFmtId="0" fontId="8" fillId="2" borderId="0" xfId="2" applyFont="1" applyFill="1" applyBorder="1" applyAlignment="1" applyProtection="1">
      <alignment vertical="center"/>
    </xf>
    <xf numFmtId="166" fontId="1" fillId="2" borderId="19" xfId="2" applyNumberFormat="1" applyFont="1" applyFill="1" applyBorder="1" applyAlignment="1" applyProtection="1">
      <alignment horizontal="left" vertical="center"/>
    </xf>
    <xf numFmtId="165" fontId="15" fillId="0" borderId="0" xfId="0" applyNumberFormat="1" applyFont="1" applyProtection="1"/>
    <xf numFmtId="165" fontId="8" fillId="2" borderId="0" xfId="2" applyNumberFormat="1" applyFont="1" applyFill="1" applyBorder="1" applyAlignment="1" applyProtection="1">
      <alignment horizontal="left" vertical="center"/>
    </xf>
    <xf numFmtId="166" fontId="1" fillId="8" borderId="0" xfId="1" applyNumberFormat="1" applyFont="1" applyFill="1" applyBorder="1" applyProtection="1"/>
    <xf numFmtId="166" fontId="1" fillId="8" borderId="10" xfId="2" applyNumberFormat="1" applyFont="1" applyFill="1" applyBorder="1" applyAlignment="1" applyProtection="1">
      <alignment horizontal="left" vertical="center"/>
    </xf>
    <xf numFmtId="166" fontId="8" fillId="2" borderId="18" xfId="2" applyNumberFormat="1" applyFont="1" applyFill="1" applyBorder="1" applyAlignment="1" applyProtection="1">
      <alignment horizontal="center"/>
    </xf>
    <xf numFmtId="165" fontId="9" fillId="2" borderId="0" xfId="2" applyNumberFormat="1" applyFont="1" applyFill="1" applyBorder="1" applyAlignment="1" applyProtection="1">
      <alignment horizontal="center"/>
    </xf>
    <xf numFmtId="166" fontId="4" fillId="2" borderId="0" xfId="2" applyNumberFormat="1" applyFont="1" applyFill="1" applyBorder="1" applyAlignment="1" applyProtection="1">
      <alignment horizontal="left" vertical="center" wrapText="1"/>
    </xf>
    <xf numFmtId="166" fontId="22" fillId="8" borderId="0" xfId="2" applyNumberFormat="1" applyFont="1" applyFill="1" applyBorder="1" applyAlignment="1" applyProtection="1">
      <alignment horizontal="center"/>
    </xf>
    <xf numFmtId="166" fontId="8" fillId="8" borderId="0" xfId="2" applyNumberFormat="1" applyFont="1" applyFill="1" applyBorder="1" applyAlignment="1" applyProtection="1">
      <alignment vertical="center"/>
    </xf>
    <xf numFmtId="166" fontId="8" fillId="8" borderId="16" xfId="2" applyNumberFormat="1" applyFont="1" applyFill="1" applyBorder="1" applyAlignment="1" applyProtection="1">
      <alignment horizontal="center"/>
    </xf>
    <xf numFmtId="166" fontId="9" fillId="2" borderId="16" xfId="2" applyNumberFormat="1" applyFont="1" applyFill="1" applyBorder="1" applyAlignment="1" applyProtection="1">
      <alignment horizontal="center" vertical="center"/>
    </xf>
    <xf numFmtId="166" fontId="4" fillId="2" borderId="16" xfId="2" applyNumberFormat="1" applyFont="1" applyFill="1" applyBorder="1" applyAlignment="1" applyProtection="1">
      <alignment horizontal="left" vertical="center" wrapText="1"/>
    </xf>
    <xf numFmtId="166" fontId="1" fillId="8" borderId="16" xfId="2" applyNumberFormat="1" applyFont="1" applyFill="1" applyBorder="1" applyAlignment="1" applyProtection="1"/>
    <xf numFmtId="166" fontId="1" fillId="8" borderId="0" xfId="2" applyNumberFormat="1" applyFont="1" applyFill="1" applyBorder="1" applyAlignment="1" applyProtection="1">
      <alignment horizontal="center"/>
    </xf>
    <xf numFmtId="166" fontId="1" fillId="8" borderId="0" xfId="2" applyNumberFormat="1" applyFont="1" applyFill="1" applyBorder="1" applyAlignment="1" applyProtection="1"/>
    <xf numFmtId="166" fontId="1" fillId="8" borderId="0" xfId="2" applyNumberFormat="1" applyFont="1" applyFill="1" applyBorder="1" applyAlignment="1" applyProtection="1">
      <alignment horizontal="center" vertical="center"/>
    </xf>
    <xf numFmtId="166" fontId="1" fillId="8" borderId="16" xfId="1" applyNumberFormat="1" applyFont="1" applyFill="1" applyBorder="1" applyAlignment="1" applyProtection="1">
      <alignment horizontal="center"/>
    </xf>
    <xf numFmtId="166" fontId="8" fillId="8" borderId="16" xfId="2" applyNumberFormat="1" applyFont="1" applyFill="1" applyBorder="1" applyAlignment="1" applyProtection="1">
      <alignment horizontal="left" vertical="center"/>
    </xf>
    <xf numFmtId="166" fontId="8" fillId="2" borderId="0" xfId="2" applyNumberFormat="1" applyFont="1" applyFill="1" applyBorder="1" applyAlignment="1" applyProtection="1">
      <alignment horizontal="left" vertical="center"/>
    </xf>
    <xf numFmtId="166" fontId="8" fillId="2" borderId="16" xfId="2" applyNumberFormat="1" applyFont="1" applyFill="1" applyBorder="1" applyAlignment="1" applyProtection="1">
      <alignment horizontal="left" vertical="center"/>
    </xf>
    <xf numFmtId="165" fontId="1" fillId="2" borderId="0" xfId="2" applyNumberFormat="1" applyFont="1" applyFill="1" applyBorder="1" applyAlignment="1" applyProtection="1">
      <alignment vertical="center"/>
    </xf>
    <xf numFmtId="166" fontId="8" fillId="2" borderId="16" xfId="2" applyNumberFormat="1" applyFont="1" applyFill="1" applyBorder="1" applyAlignment="1" applyProtection="1">
      <alignment vertical="center"/>
    </xf>
    <xf numFmtId="166" fontId="1" fillId="2" borderId="0" xfId="2" applyNumberFormat="1" applyFont="1" applyFill="1" applyBorder="1" applyAlignment="1" applyProtection="1">
      <alignment vertical="center"/>
    </xf>
    <xf numFmtId="166" fontId="1" fillId="2" borderId="16" xfId="2" applyNumberFormat="1" applyFont="1" applyFill="1" applyBorder="1" applyAlignment="1" applyProtection="1">
      <alignment vertical="center"/>
    </xf>
    <xf numFmtId="166" fontId="1" fillId="2" borderId="16" xfId="2" applyNumberFormat="1" applyFont="1" applyFill="1" applyBorder="1" applyAlignment="1" applyProtection="1">
      <alignment horizontal="left" vertical="center"/>
    </xf>
    <xf numFmtId="166" fontId="8" fillId="8" borderId="0" xfId="2" applyNumberFormat="1" applyFont="1" applyFill="1" applyBorder="1" applyAlignment="1" applyProtection="1"/>
    <xf numFmtId="166" fontId="8" fillId="8" borderId="16" xfId="2" applyNumberFormat="1" applyFont="1" applyFill="1" applyBorder="1" applyAlignment="1" applyProtection="1"/>
    <xf numFmtId="166" fontId="1" fillId="8" borderId="16" xfId="2" applyNumberFormat="1" applyFont="1" applyFill="1" applyBorder="1" applyAlignment="1" applyProtection="1">
      <alignment horizontal="center"/>
    </xf>
    <xf numFmtId="166" fontId="8" fillId="8" borderId="16" xfId="2" applyNumberFormat="1" applyFont="1" applyFill="1" applyBorder="1" applyAlignment="1" applyProtection="1">
      <alignment vertical="center"/>
    </xf>
    <xf numFmtId="166" fontId="1" fillId="8" borderId="0" xfId="2" applyNumberFormat="1" applyFont="1" applyFill="1" applyBorder="1" applyAlignment="1" applyProtection="1">
      <alignment vertical="center"/>
    </xf>
    <xf numFmtId="166" fontId="1" fillId="8" borderId="16" xfId="2" applyNumberFormat="1" applyFont="1" applyFill="1" applyBorder="1" applyAlignment="1" applyProtection="1">
      <alignment vertical="center"/>
    </xf>
    <xf numFmtId="166" fontId="1" fillId="2" borderId="0" xfId="1" applyNumberFormat="1" applyFont="1" applyFill="1" applyBorder="1" applyAlignment="1" applyProtection="1">
      <alignment horizontal="center"/>
    </xf>
    <xf numFmtId="166" fontId="1" fillId="2" borderId="16" xfId="1" applyNumberFormat="1" applyFont="1" applyFill="1" applyBorder="1" applyAlignment="1" applyProtection="1">
      <alignment horizontal="center"/>
    </xf>
    <xf numFmtId="166" fontId="8" fillId="2" borderId="16" xfId="2" applyNumberFormat="1" applyFont="1" applyFill="1" applyBorder="1" applyAlignment="1" applyProtection="1">
      <alignment horizontal="center"/>
    </xf>
    <xf numFmtId="165" fontId="4" fillId="8" borderId="16" xfId="1" applyNumberFormat="1" applyFont="1" applyFill="1" applyBorder="1" applyAlignment="1" applyProtection="1">
      <alignment wrapText="1"/>
    </xf>
    <xf numFmtId="165" fontId="1" fillId="8" borderId="16" xfId="1" applyNumberFormat="1" applyFont="1" applyFill="1" applyBorder="1" applyProtection="1"/>
    <xf numFmtId="165" fontId="4" fillId="8" borderId="22" xfId="1" applyNumberFormat="1" applyFont="1" applyFill="1" applyBorder="1" applyAlignment="1" applyProtection="1">
      <alignment horizontal="left" wrapText="1"/>
    </xf>
    <xf numFmtId="165" fontId="1" fillId="8" borderId="16" xfId="2" applyNumberFormat="1" applyFont="1" applyFill="1" applyBorder="1" applyAlignment="1" applyProtection="1">
      <alignment horizontal="center"/>
    </xf>
    <xf numFmtId="165" fontId="8" fillId="8" borderId="16" xfId="2" applyNumberFormat="1" applyFont="1" applyFill="1" applyBorder="1" applyAlignment="1" applyProtection="1">
      <alignment horizontal="left" vertical="center"/>
    </xf>
    <xf numFmtId="165" fontId="8" fillId="8" borderId="16" xfId="2" applyNumberFormat="1" applyFont="1" applyFill="1" applyBorder="1" applyAlignment="1" applyProtection="1">
      <alignment vertical="center"/>
    </xf>
    <xf numFmtId="165" fontId="1" fillId="2" borderId="16" xfId="2" applyNumberFormat="1" applyFont="1" applyFill="1" applyBorder="1" applyAlignment="1" applyProtection="1">
      <alignment vertical="center"/>
    </xf>
    <xf numFmtId="165" fontId="1" fillId="8" borderId="16" xfId="2" applyNumberFormat="1" applyFont="1" applyFill="1" applyBorder="1" applyAlignment="1" applyProtection="1">
      <alignment vertical="center"/>
    </xf>
    <xf numFmtId="165" fontId="4" fillId="8" borderId="16" xfId="1" applyNumberFormat="1" applyFont="1" applyFill="1" applyBorder="1" applyAlignment="1" applyProtection="1">
      <alignment horizontal="left" vertical="center" wrapText="1"/>
    </xf>
    <xf numFmtId="165" fontId="8" fillId="8" borderId="16" xfId="2" applyNumberFormat="1" applyFont="1" applyFill="1" applyBorder="1" applyAlignment="1" applyProtection="1">
      <alignment horizontal="center"/>
    </xf>
    <xf numFmtId="165" fontId="1" fillId="2" borderId="16" xfId="1" applyNumberFormat="1" applyFont="1" applyFill="1" applyBorder="1" applyAlignment="1" applyProtection="1">
      <alignment horizontal="center"/>
    </xf>
    <xf numFmtId="166" fontId="8" fillId="2" borderId="22" xfId="2" applyNumberFormat="1" applyFont="1" applyFill="1" applyBorder="1" applyAlignment="1" applyProtection="1">
      <alignment horizontal="center"/>
    </xf>
    <xf numFmtId="165" fontId="7" fillId="2" borderId="22" xfId="2" applyNumberFormat="1" applyFont="1" applyFill="1" applyBorder="1" applyAlignment="1" applyProtection="1"/>
    <xf numFmtId="165" fontId="1" fillId="2" borderId="23" xfId="2" applyNumberFormat="1" applyFont="1" applyFill="1" applyBorder="1" applyAlignment="1" applyProtection="1">
      <alignment vertical="center"/>
    </xf>
    <xf numFmtId="166" fontId="8" fillId="12" borderId="25" xfId="2" applyNumberFormat="1" applyFont="1" applyFill="1" applyBorder="1" applyAlignment="1" applyProtection="1">
      <alignment horizontal="center"/>
      <protection locked="0"/>
    </xf>
    <xf numFmtId="166" fontId="8" fillId="12" borderId="26" xfId="2" applyNumberFormat="1" applyFont="1" applyFill="1" applyBorder="1" applyAlignment="1" applyProtection="1">
      <alignment horizontal="center"/>
      <protection locked="0"/>
    </xf>
    <xf numFmtId="166" fontId="8" fillId="12" borderId="43" xfId="2" applyNumberFormat="1" applyFont="1" applyFill="1" applyBorder="1" applyAlignment="1" applyProtection="1">
      <alignment horizontal="center"/>
      <protection locked="0"/>
    </xf>
    <xf numFmtId="166" fontId="8" fillId="12" borderId="51" xfId="2" applyNumberFormat="1" applyFont="1" applyFill="1" applyBorder="1" applyAlignment="1" applyProtection="1">
      <alignment horizontal="center"/>
      <protection locked="0"/>
    </xf>
    <xf numFmtId="165" fontId="1" fillId="12" borderId="10" xfId="2" applyNumberFormat="1" applyFont="1" applyFill="1" applyBorder="1" applyAlignment="1" applyProtection="1">
      <alignment horizontal="center"/>
      <protection locked="0"/>
    </xf>
    <xf numFmtId="165" fontId="1" fillId="12" borderId="10" xfId="2" applyNumberFormat="1" applyFont="1" applyFill="1" applyBorder="1" applyAlignment="1" applyProtection="1">
      <alignment horizontal="center" vertical="center"/>
      <protection locked="0"/>
    </xf>
    <xf numFmtId="165" fontId="1" fillId="12" borderId="3" xfId="2" applyNumberFormat="1" applyFont="1" applyFill="1" applyBorder="1" applyAlignment="1" applyProtection="1">
      <alignment horizontal="left" vertical="center"/>
      <protection locked="0"/>
    </xf>
    <xf numFmtId="165" fontId="1" fillId="12" borderId="3" xfId="2" applyNumberFormat="1" applyFont="1" applyFill="1" applyBorder="1" applyAlignment="1" applyProtection="1">
      <alignment vertical="center"/>
      <protection locked="0"/>
    </xf>
    <xf numFmtId="166" fontId="8" fillId="12" borderId="48" xfId="2" applyNumberFormat="1" applyFont="1" applyFill="1" applyBorder="1" applyAlignment="1" applyProtection="1">
      <alignment horizontal="center"/>
      <protection locked="0"/>
    </xf>
    <xf numFmtId="165" fontId="9" fillId="8" borderId="0" xfId="2" applyNumberFormat="1" applyFont="1" applyFill="1" applyBorder="1" applyAlignment="1" applyProtection="1"/>
    <xf numFmtId="166" fontId="8" fillId="7" borderId="25" xfId="2" applyNumberFormat="1" applyFont="1" applyFill="1" applyBorder="1" applyAlignment="1" applyProtection="1">
      <alignment horizontal="center"/>
    </xf>
    <xf numFmtId="165" fontId="9" fillId="8" borderId="0" xfId="2" applyNumberFormat="1" applyFont="1" applyFill="1" applyBorder="1" applyAlignment="1" applyProtection="1">
      <alignment vertical="center"/>
    </xf>
    <xf numFmtId="0" fontId="8" fillId="8" borderId="0" xfId="2" applyFont="1" applyFill="1" applyBorder="1" applyAlignment="1" applyProtection="1">
      <alignment vertical="center"/>
    </xf>
    <xf numFmtId="0" fontId="4" fillId="0" borderId="17"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0" fillId="0" borderId="0" xfId="0" applyProtection="1"/>
    <xf numFmtId="165" fontId="9" fillId="14" borderId="0" xfId="2" applyNumberFormat="1" applyFont="1" applyFill="1" applyBorder="1" applyAlignment="1" applyProtection="1">
      <protection locked="0"/>
    </xf>
    <xf numFmtId="16" fontId="0" fillId="0" borderId="0" xfId="0" applyNumberFormat="1"/>
    <xf numFmtId="0" fontId="30" fillId="0" borderId="0" xfId="0" applyFont="1" applyAlignment="1">
      <alignment vertical="center"/>
    </xf>
    <xf numFmtId="0" fontId="12" fillId="0" borderId="0" xfId="3" applyAlignment="1" applyProtection="1">
      <alignment vertical="center"/>
    </xf>
    <xf numFmtId="15" fontId="29" fillId="0" borderId="0" xfId="0" applyNumberFormat="1" applyFont="1" applyAlignment="1">
      <alignment vertical="center"/>
    </xf>
    <xf numFmtId="0" fontId="31" fillId="15" borderId="54" xfId="0" applyFont="1" applyFill="1" applyBorder="1" applyAlignment="1">
      <alignment horizontal="center" vertical="center" wrapText="1"/>
    </xf>
    <xf numFmtId="0" fontId="32" fillId="15" borderId="54" xfId="0" applyFont="1" applyFill="1" applyBorder="1" applyAlignment="1">
      <alignment horizontal="left" vertical="center" wrapText="1"/>
    </xf>
    <xf numFmtId="0" fontId="31" fillId="15" borderId="55" xfId="0" applyFont="1" applyFill="1" applyBorder="1" applyAlignment="1">
      <alignment horizontal="center" vertical="center" wrapText="1"/>
    </xf>
    <xf numFmtId="170" fontId="32" fillId="15" borderId="54" xfId="0" applyNumberFormat="1" applyFont="1" applyFill="1" applyBorder="1" applyAlignment="1">
      <alignment horizontal="right" vertical="center" wrapText="1"/>
    </xf>
    <xf numFmtId="0" fontId="32" fillId="15" borderId="55" xfId="0" applyFont="1" applyFill="1" applyBorder="1" applyAlignment="1">
      <alignment horizontal="left" vertical="center" wrapText="1"/>
    </xf>
    <xf numFmtId="0" fontId="0" fillId="15" borderId="56" xfId="0" applyFill="1" applyBorder="1" applyAlignment="1">
      <alignment horizontal="center" vertical="center" wrapText="1"/>
    </xf>
    <xf numFmtId="0" fontId="31" fillId="15" borderId="59" xfId="0" applyFont="1" applyFill="1" applyBorder="1" applyAlignment="1">
      <alignment horizontal="center" vertical="center" wrapText="1"/>
    </xf>
    <xf numFmtId="0" fontId="10" fillId="0" borderId="0" xfId="0" applyFont="1"/>
    <xf numFmtId="170" fontId="32" fillId="15" borderId="64" xfId="0" applyNumberFormat="1" applyFont="1" applyFill="1" applyBorder="1" applyAlignment="1">
      <alignment horizontal="right" vertical="center" wrapText="1"/>
    </xf>
    <xf numFmtId="170" fontId="32" fillId="15" borderId="65" xfId="0" applyNumberFormat="1" applyFont="1" applyFill="1" applyBorder="1" applyAlignment="1">
      <alignment horizontal="right" vertical="center" wrapText="1"/>
    </xf>
    <xf numFmtId="170" fontId="32" fillId="15" borderId="63" xfId="0" applyNumberFormat="1" applyFont="1" applyFill="1" applyBorder="1" applyAlignment="1">
      <alignment horizontal="right" vertical="center" wrapText="1"/>
    </xf>
    <xf numFmtId="0" fontId="0" fillId="0" borderId="0" xfId="0" applyAlignment="1">
      <alignment wrapText="1"/>
    </xf>
    <xf numFmtId="0" fontId="0" fillId="0" borderId="0" xfId="0" applyProtection="1"/>
    <xf numFmtId="165" fontId="9" fillId="2" borderId="0" xfId="2" applyNumberFormat="1" applyFont="1" applyFill="1" applyBorder="1" applyAlignment="1" applyProtection="1">
      <alignment horizontal="center" vertical="center"/>
    </xf>
    <xf numFmtId="165" fontId="9" fillId="14" borderId="0" xfId="2" applyNumberFormat="1" applyFont="1" applyFill="1" applyBorder="1" applyAlignment="1" applyProtection="1">
      <alignment horizontal="center"/>
      <protection locked="0"/>
    </xf>
    <xf numFmtId="165" fontId="1" fillId="8" borderId="10" xfId="2" applyNumberFormat="1" applyFill="1" applyBorder="1" applyAlignment="1">
      <alignment horizontal="left" vertical="center"/>
    </xf>
    <xf numFmtId="165" fontId="1" fillId="8" borderId="0" xfId="2" applyNumberFormat="1" applyFill="1" applyBorder="1" applyAlignment="1">
      <alignment horizontal="left" vertical="center"/>
    </xf>
    <xf numFmtId="166" fontId="8" fillId="8" borderId="0" xfId="2" applyNumberFormat="1" applyFont="1" applyFill="1" applyBorder="1" applyAlignment="1">
      <alignment horizontal="center"/>
    </xf>
    <xf numFmtId="166" fontId="8" fillId="8" borderId="0" xfId="2" applyNumberFormat="1" applyFont="1" applyFill="1" applyBorder="1" applyAlignment="1">
      <alignment horizontal="left"/>
    </xf>
    <xf numFmtId="166" fontId="21" fillId="8" borderId="0" xfId="2" applyNumberFormat="1" applyFont="1" applyFill="1" applyBorder="1" applyAlignment="1">
      <alignment horizontal="left" vertical="center"/>
    </xf>
    <xf numFmtId="166" fontId="8" fillId="8" borderId="16" xfId="2" applyNumberFormat="1" applyFont="1" applyFill="1" applyBorder="1" applyAlignment="1">
      <alignment horizontal="left"/>
    </xf>
    <xf numFmtId="166" fontId="1" fillId="8" borderId="0" xfId="2" applyNumberFormat="1" applyFill="1" applyBorder="1" applyAlignment="1">
      <alignment horizontal="left" vertical="center"/>
    </xf>
    <xf numFmtId="165" fontId="4" fillId="2" borderId="0" xfId="2" applyNumberFormat="1" applyFont="1" applyFill="1" applyBorder="1" applyAlignment="1">
      <alignment horizontal="left" vertical="center" wrapText="1"/>
    </xf>
    <xf numFmtId="166" fontId="4" fillId="2" borderId="0" xfId="2" applyNumberFormat="1" applyFont="1" applyFill="1" applyBorder="1" applyAlignment="1">
      <alignment horizontal="left" vertical="center" wrapText="1"/>
    </xf>
    <xf numFmtId="165" fontId="14" fillId="2" borderId="20" xfId="2" applyNumberFormat="1" applyFont="1" applyFill="1" applyBorder="1" applyAlignment="1">
      <alignment horizontal="left" vertical="center"/>
    </xf>
    <xf numFmtId="0" fontId="0" fillId="0" borderId="0" xfId="0" applyProtection="1"/>
    <xf numFmtId="165" fontId="1" fillId="8" borderId="8" xfId="2" applyNumberFormat="1" applyFont="1" applyFill="1" applyBorder="1" applyAlignment="1" applyProtection="1">
      <alignment horizontal="left" vertical="center" wrapText="1"/>
      <protection hidden="1"/>
    </xf>
    <xf numFmtId="165" fontId="1" fillId="8" borderId="0" xfId="2" applyNumberFormat="1" applyFont="1" applyFill="1" applyBorder="1" applyAlignment="1" applyProtection="1">
      <alignment horizontal="left" vertical="center" wrapText="1"/>
      <protection hidden="1"/>
    </xf>
    <xf numFmtId="0" fontId="4" fillId="16" borderId="17" xfId="0" applyFont="1" applyFill="1" applyBorder="1" applyAlignment="1" applyProtection="1">
      <alignment horizontal="center" vertical="center" wrapText="1"/>
    </xf>
    <xf numFmtId="165" fontId="8" fillId="2" borderId="18" xfId="2" applyNumberFormat="1" applyFont="1" applyFill="1" applyBorder="1" applyAlignment="1" applyProtection="1">
      <alignment horizontal="left" vertical="center"/>
    </xf>
    <xf numFmtId="165" fontId="8" fillId="2" borderId="0" xfId="1" applyNumberFormat="1" applyFont="1" applyFill="1" applyBorder="1" applyProtection="1"/>
    <xf numFmtId="166" fontId="9" fillId="2" borderId="0" xfId="2" applyNumberFormat="1" applyFont="1" applyFill="1" applyBorder="1" applyAlignment="1" applyProtection="1">
      <alignment horizontal="center" vertical="center"/>
    </xf>
    <xf numFmtId="165" fontId="9" fillId="2" borderId="0" xfId="2" applyNumberFormat="1" applyFont="1" applyFill="1" applyBorder="1" applyAlignment="1" applyProtection="1">
      <alignment horizontal="center" vertical="center"/>
    </xf>
    <xf numFmtId="165" fontId="1" fillId="8" borderId="10" xfId="2" applyNumberFormat="1" applyFont="1" applyFill="1" applyBorder="1" applyAlignment="1" applyProtection="1">
      <alignment horizontal="left" vertical="center"/>
    </xf>
    <xf numFmtId="165" fontId="1" fillId="8" borderId="27" xfId="2" applyNumberFormat="1" applyFont="1" applyFill="1" applyBorder="1" applyAlignment="1" applyProtection="1">
      <alignment horizontal="left" vertical="center"/>
    </xf>
    <xf numFmtId="0" fontId="0" fillId="0" borderId="0" xfId="0" applyProtection="1"/>
    <xf numFmtId="164" fontId="0" fillId="0" borderId="0" xfId="5" applyFont="1" applyProtection="1"/>
    <xf numFmtId="0" fontId="0" fillId="0" borderId="0" xfId="0" applyFill="1"/>
    <xf numFmtId="0" fontId="7" fillId="16" borderId="17"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7" xfId="0" applyFont="1" applyBorder="1" applyAlignment="1" applyProtection="1">
      <alignment vertical="center" wrapText="1"/>
    </xf>
    <xf numFmtId="0" fontId="4" fillId="0" borderId="17"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2"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15" fillId="0" borderId="17" xfId="0" applyFont="1" applyBorder="1" applyAlignment="1" applyProtection="1">
      <alignment horizontal="left" vertical="center" wrapText="1"/>
    </xf>
    <xf numFmtId="0" fontId="7" fillId="0" borderId="49"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52" xfId="0" applyFont="1" applyBorder="1" applyAlignment="1" applyProtection="1">
      <alignment horizontal="left" vertical="center" wrapText="1"/>
    </xf>
    <xf numFmtId="0" fontId="7" fillId="0" borderId="49" xfId="1"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15" fillId="0" borderId="53"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24" fillId="0" borderId="17" xfId="0" applyFont="1" applyBorder="1" applyAlignment="1" applyProtection="1">
      <alignment horizontal="center" vertical="center" wrapText="1"/>
    </xf>
    <xf numFmtId="0" fontId="25" fillId="0" borderId="17" xfId="1" applyFont="1" applyBorder="1" applyAlignment="1" applyProtection="1">
      <alignment horizontal="center" vertical="center" wrapText="1"/>
    </xf>
    <xf numFmtId="0" fontId="25" fillId="0" borderId="33" xfId="1" applyFont="1" applyBorder="1" applyAlignment="1" applyProtection="1">
      <alignment horizontal="center" vertical="center" wrapText="1"/>
    </xf>
    <xf numFmtId="0" fontId="31" fillId="15" borderId="57" xfId="0" applyFont="1" applyFill="1" applyBorder="1" applyAlignment="1">
      <alignment horizontal="center" vertical="center" wrapText="1"/>
    </xf>
    <xf numFmtId="0" fontId="31" fillId="15" borderId="60" xfId="0" applyFont="1" applyFill="1" applyBorder="1" applyAlignment="1">
      <alignment horizontal="center" vertical="center" wrapText="1"/>
    </xf>
    <xf numFmtId="15" fontId="33" fillId="0" borderId="58" xfId="0" applyNumberFormat="1" applyFont="1" applyBorder="1" applyAlignment="1">
      <alignment horizontal="center" vertical="center"/>
    </xf>
    <xf numFmtId="15" fontId="33" fillId="0" borderId="61" xfId="0" applyNumberFormat="1" applyFont="1" applyBorder="1" applyAlignment="1">
      <alignment horizontal="center" vertical="center"/>
    </xf>
    <xf numFmtId="15" fontId="33" fillId="0" borderId="62" xfId="0" applyNumberFormat="1" applyFont="1" applyBorder="1" applyAlignment="1">
      <alignment horizontal="center" vertical="center"/>
    </xf>
    <xf numFmtId="15" fontId="33" fillId="0" borderId="63" xfId="0" applyNumberFormat="1" applyFont="1" applyBorder="1" applyAlignment="1">
      <alignment horizontal="center" vertical="center"/>
    </xf>
    <xf numFmtId="15" fontId="33" fillId="0" borderId="6" xfId="0" applyNumberFormat="1" applyFont="1" applyBorder="1" applyAlignment="1">
      <alignment horizontal="center" vertical="center"/>
    </xf>
    <xf numFmtId="15" fontId="33" fillId="0" borderId="42" xfId="0" applyNumberFormat="1" applyFont="1" applyBorder="1" applyAlignment="1">
      <alignment horizontal="center" vertical="center"/>
    </xf>
    <xf numFmtId="165" fontId="9" fillId="8" borderId="69" xfId="2" applyNumberFormat="1" applyFont="1" applyFill="1" applyBorder="1" applyAlignment="1" applyProtection="1">
      <alignment horizontal="center"/>
      <protection locked="0"/>
    </xf>
    <xf numFmtId="0" fontId="0" fillId="7" borderId="69" xfId="0" applyFill="1" applyBorder="1" applyAlignment="1">
      <alignment horizontal="center"/>
    </xf>
    <xf numFmtId="0" fontId="0" fillId="7" borderId="70" xfId="0" applyFill="1" applyBorder="1" applyAlignment="1">
      <alignment horizontal="center"/>
    </xf>
    <xf numFmtId="166" fontId="8" fillId="12" borderId="26" xfId="2" applyNumberFormat="1" applyFont="1" applyFill="1" applyBorder="1" applyAlignment="1" applyProtection="1">
      <alignment horizontal="center"/>
      <protection locked="0"/>
    </xf>
    <xf numFmtId="166" fontId="8" fillId="12" borderId="72" xfId="2" applyNumberFormat="1" applyFont="1" applyFill="1" applyBorder="1" applyAlignment="1" applyProtection="1">
      <alignment horizontal="center"/>
      <protection locked="0"/>
    </xf>
    <xf numFmtId="165" fontId="14" fillId="2" borderId="20" xfId="1" applyNumberFormat="1" applyFont="1" applyFill="1" applyBorder="1" applyAlignment="1" applyProtection="1">
      <alignment horizontal="left" wrapText="1"/>
    </xf>
    <xf numFmtId="165" fontId="14" fillId="2" borderId="0" xfId="1" applyNumberFormat="1" applyFont="1" applyFill="1" applyBorder="1" applyAlignment="1" applyProtection="1">
      <alignment horizontal="left" wrapText="1"/>
    </xf>
    <xf numFmtId="166" fontId="8" fillId="8" borderId="0" xfId="2" applyNumberFormat="1" applyFont="1" applyFill="1" applyBorder="1" applyAlignment="1" applyProtection="1">
      <alignment horizontal="center" vertical="center"/>
    </xf>
    <xf numFmtId="165" fontId="1" fillId="14" borderId="1" xfId="2" applyNumberFormat="1" applyFont="1" applyFill="1" applyBorder="1" applyAlignment="1" applyProtection="1">
      <alignment horizontal="left" vertical="center" wrapText="1"/>
      <protection locked="0"/>
    </xf>
    <xf numFmtId="165" fontId="1" fillId="14" borderId="2" xfId="2" applyNumberFormat="1" applyFont="1" applyFill="1" applyBorder="1" applyAlignment="1" applyProtection="1">
      <alignment horizontal="left" vertical="center" wrapText="1"/>
      <protection locked="0"/>
    </xf>
    <xf numFmtId="165" fontId="1" fillId="14" borderId="44" xfId="2" applyNumberFormat="1" applyFont="1" applyFill="1" applyBorder="1" applyAlignment="1" applyProtection="1">
      <alignment horizontal="left" vertical="center" wrapText="1"/>
      <protection locked="0"/>
    </xf>
    <xf numFmtId="165" fontId="1" fillId="14" borderId="45" xfId="2" applyNumberFormat="1" applyFont="1" applyFill="1" applyBorder="1" applyAlignment="1" applyProtection="1">
      <alignment horizontal="left" vertical="center" wrapText="1"/>
      <protection locked="0"/>
    </xf>
    <xf numFmtId="165" fontId="1" fillId="14" borderId="46" xfId="2" applyNumberFormat="1" applyFont="1" applyFill="1" applyBorder="1" applyAlignment="1" applyProtection="1">
      <alignment horizontal="left" vertical="center" wrapText="1"/>
      <protection locked="0"/>
    </xf>
    <xf numFmtId="165" fontId="1" fillId="14" borderId="47" xfId="2" applyNumberFormat="1" applyFont="1" applyFill="1" applyBorder="1" applyAlignment="1" applyProtection="1">
      <alignment horizontal="left" vertical="center" wrapText="1"/>
      <protection locked="0"/>
    </xf>
    <xf numFmtId="165" fontId="4" fillId="2" borderId="20" xfId="2" applyNumberFormat="1" applyFont="1" applyFill="1" applyBorder="1" applyAlignment="1" applyProtection="1">
      <alignment horizontal="left" vertical="center" wrapText="1"/>
    </xf>
    <xf numFmtId="165" fontId="4" fillId="2" borderId="0" xfId="2" applyNumberFormat="1" applyFont="1" applyFill="1" applyBorder="1" applyAlignment="1" applyProtection="1">
      <alignment horizontal="left" vertical="center" wrapText="1"/>
    </xf>
    <xf numFmtId="165" fontId="1" fillId="8" borderId="10" xfId="2" applyNumberFormat="1" applyFont="1" applyFill="1" applyBorder="1" applyAlignment="1" applyProtection="1">
      <alignment horizontal="left" vertical="center"/>
    </xf>
    <xf numFmtId="165" fontId="1" fillId="8" borderId="27" xfId="2" applyNumberFormat="1" applyFont="1" applyFill="1" applyBorder="1" applyAlignment="1" applyProtection="1">
      <alignment horizontal="left" vertical="center"/>
    </xf>
    <xf numFmtId="166" fontId="9" fillId="2" borderId="0" xfId="2" applyNumberFormat="1" applyFont="1" applyFill="1" applyBorder="1" applyAlignment="1" applyProtection="1">
      <alignment horizontal="center" vertical="center"/>
    </xf>
    <xf numFmtId="0" fontId="0" fillId="0" borderId="0" xfId="0" applyProtection="1"/>
    <xf numFmtId="165" fontId="4" fillId="8" borderId="34" xfId="1" applyNumberFormat="1" applyFont="1" applyFill="1" applyBorder="1" applyAlignment="1" applyProtection="1">
      <alignment horizontal="left" vertical="center" wrapText="1"/>
    </xf>
    <xf numFmtId="165" fontId="4" fillId="8" borderId="22" xfId="1" applyNumberFormat="1" applyFont="1" applyFill="1" applyBorder="1" applyAlignment="1" applyProtection="1">
      <alignment horizontal="left" vertical="center" wrapText="1"/>
    </xf>
    <xf numFmtId="165" fontId="4" fillId="8" borderId="20" xfId="1" applyNumberFormat="1" applyFont="1" applyFill="1" applyBorder="1" applyAlignment="1" applyProtection="1">
      <alignment horizontal="left" vertical="center" wrapText="1"/>
    </xf>
    <xf numFmtId="165" fontId="4" fillId="8" borderId="0" xfId="1" applyNumberFormat="1" applyFont="1" applyFill="1" applyBorder="1" applyAlignment="1" applyProtection="1">
      <alignment horizontal="left" vertical="center" wrapText="1"/>
    </xf>
    <xf numFmtId="166" fontId="8" fillId="14" borderId="0" xfId="2" applyNumberFormat="1" applyFont="1" applyFill="1" applyBorder="1" applyAlignment="1" applyProtection="1">
      <alignment horizontal="center" vertical="center"/>
    </xf>
    <xf numFmtId="165" fontId="9" fillId="2" borderId="0" xfId="2" applyNumberFormat="1" applyFont="1" applyFill="1" applyBorder="1" applyAlignment="1" applyProtection="1">
      <alignment horizontal="center" vertical="center"/>
    </xf>
    <xf numFmtId="165" fontId="9" fillId="2" borderId="16" xfId="2" applyNumberFormat="1" applyFont="1" applyFill="1" applyBorder="1" applyAlignment="1" applyProtection="1">
      <alignment horizontal="center" vertical="center"/>
    </xf>
    <xf numFmtId="165" fontId="1" fillId="12" borderId="36" xfId="1" applyNumberFormat="1" applyFont="1" applyFill="1" applyBorder="1" applyAlignment="1" applyProtection="1">
      <alignment horizontal="center"/>
      <protection locked="0"/>
    </xf>
    <xf numFmtId="165" fontId="1" fillId="12" borderId="14" xfId="1" applyNumberFormat="1" applyFont="1" applyFill="1" applyBorder="1" applyAlignment="1" applyProtection="1">
      <alignment horizontal="center"/>
      <protection locked="0"/>
    </xf>
    <xf numFmtId="165" fontId="1" fillId="12" borderId="15" xfId="1" applyNumberFormat="1" applyFont="1" applyFill="1" applyBorder="1" applyAlignment="1" applyProtection="1">
      <alignment horizontal="center"/>
      <protection locked="0"/>
    </xf>
    <xf numFmtId="165" fontId="1" fillId="12" borderId="20" xfId="1" applyNumberFormat="1" applyFont="1" applyFill="1" applyBorder="1" applyAlignment="1" applyProtection="1">
      <alignment horizontal="center"/>
      <protection locked="0"/>
    </xf>
    <xf numFmtId="165" fontId="1" fillId="12" borderId="0" xfId="1" applyNumberFormat="1" applyFont="1" applyFill="1" applyBorder="1" applyAlignment="1" applyProtection="1">
      <alignment horizontal="center"/>
      <protection locked="0"/>
    </xf>
    <xf numFmtId="165" fontId="1" fillId="12" borderId="16" xfId="1" applyNumberFormat="1" applyFont="1" applyFill="1" applyBorder="1" applyAlignment="1" applyProtection="1">
      <alignment horizontal="center"/>
      <protection locked="0"/>
    </xf>
    <xf numFmtId="165" fontId="1" fillId="12" borderId="34" xfId="1" applyNumberFormat="1" applyFont="1" applyFill="1" applyBorder="1" applyAlignment="1" applyProtection="1">
      <alignment horizontal="center"/>
      <protection locked="0"/>
    </xf>
    <xf numFmtId="165" fontId="1" fillId="12" borderId="22" xfId="1" applyNumberFormat="1" applyFont="1" applyFill="1" applyBorder="1" applyAlignment="1" applyProtection="1">
      <alignment horizontal="center"/>
      <protection locked="0"/>
    </xf>
    <xf numFmtId="165" fontId="1" fillId="12" borderId="23" xfId="1" applyNumberFormat="1" applyFont="1" applyFill="1" applyBorder="1" applyAlignment="1" applyProtection="1">
      <alignment horizontal="center"/>
      <protection locked="0"/>
    </xf>
    <xf numFmtId="165" fontId="4" fillId="8" borderId="49" xfId="1" applyNumberFormat="1" applyFont="1" applyFill="1" applyBorder="1" applyAlignment="1" applyProtection="1">
      <alignment horizontal="left" wrapText="1"/>
    </xf>
    <xf numFmtId="165" fontId="4" fillId="8" borderId="12" xfId="1" applyNumberFormat="1" applyFont="1" applyFill="1" applyBorder="1" applyAlignment="1" applyProtection="1">
      <alignment horizontal="left" wrapText="1"/>
    </xf>
    <xf numFmtId="165" fontId="1" fillId="10" borderId="37" xfId="2" applyNumberFormat="1" applyFont="1" applyFill="1" applyBorder="1" applyAlignment="1" applyProtection="1">
      <alignment wrapText="1"/>
      <protection hidden="1"/>
    </xf>
    <xf numFmtId="165" fontId="1" fillId="10" borderId="38" xfId="2" applyNumberFormat="1" applyFont="1" applyFill="1" applyBorder="1" applyAlignment="1" applyProtection="1">
      <alignment wrapText="1"/>
      <protection hidden="1"/>
    </xf>
    <xf numFmtId="165" fontId="1" fillId="10" borderId="41" xfId="2" applyNumberFormat="1" applyFont="1" applyFill="1" applyBorder="1" applyAlignment="1" applyProtection="1">
      <alignment wrapText="1"/>
      <protection hidden="1"/>
    </xf>
    <xf numFmtId="165" fontId="8" fillId="10" borderId="11" xfId="2" applyNumberFormat="1"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165" fontId="1" fillId="10" borderId="8" xfId="2" applyNumberFormat="1" applyFont="1" applyFill="1" applyBorder="1" applyAlignment="1" applyProtection="1">
      <alignment horizontal="left" wrapText="1"/>
      <protection hidden="1"/>
    </xf>
    <xf numFmtId="165" fontId="1" fillId="10" borderId="16" xfId="2" applyNumberFormat="1" applyFont="1" applyFill="1" applyBorder="1" applyAlignment="1" applyProtection="1">
      <alignment horizontal="left" wrapText="1"/>
      <protection hidden="1"/>
    </xf>
    <xf numFmtId="165" fontId="1" fillId="10" borderId="20" xfId="2" applyNumberFormat="1" applyFont="1" applyFill="1" applyBorder="1" applyAlignment="1" applyProtection="1">
      <alignment horizontal="left" wrapText="1"/>
      <protection hidden="1"/>
    </xf>
    <xf numFmtId="165" fontId="8" fillId="10" borderId="8" xfId="2" applyNumberFormat="1" applyFont="1" applyFill="1" applyBorder="1" applyAlignment="1" applyProtection="1">
      <alignment horizontal="left" wrapText="1"/>
      <protection hidden="1"/>
    </xf>
    <xf numFmtId="165" fontId="8" fillId="10" borderId="16" xfId="2" applyNumberFormat="1" applyFont="1" applyFill="1" applyBorder="1" applyAlignment="1" applyProtection="1">
      <alignment horizontal="left" wrapText="1"/>
      <protection hidden="1"/>
    </xf>
    <xf numFmtId="165" fontId="1" fillId="10" borderId="21" xfId="2" applyNumberFormat="1" applyFont="1" applyFill="1" applyBorder="1" applyAlignment="1" applyProtection="1">
      <alignment horizontal="left" wrapText="1"/>
      <protection hidden="1"/>
    </xf>
    <xf numFmtId="165" fontId="1" fillId="10" borderId="23" xfId="2" applyNumberFormat="1" applyFont="1" applyFill="1" applyBorder="1" applyAlignment="1" applyProtection="1">
      <alignment horizontal="left" wrapText="1"/>
      <protection hidden="1"/>
    </xf>
    <xf numFmtId="165" fontId="1" fillId="10" borderId="8" xfId="2" applyNumberFormat="1" applyFont="1" applyFill="1" applyBorder="1" applyAlignment="1" applyProtection="1">
      <alignment wrapText="1"/>
      <protection hidden="1"/>
    </xf>
    <xf numFmtId="165" fontId="1" fillId="10" borderId="16" xfId="2" applyNumberFormat="1" applyFont="1" applyFill="1" applyBorder="1" applyAlignment="1" applyProtection="1">
      <alignment wrapText="1"/>
      <protection hidden="1"/>
    </xf>
    <xf numFmtId="166" fontId="8" fillId="2" borderId="0" xfId="2" applyNumberFormat="1" applyFont="1" applyFill="1" applyBorder="1" applyAlignment="1" applyProtection="1">
      <alignment horizontal="left" vertical="center"/>
    </xf>
    <xf numFmtId="165" fontId="19" fillId="4" borderId="37" xfId="2" applyNumberFormat="1" applyFont="1" applyFill="1" applyBorder="1" applyAlignment="1" applyProtection="1">
      <alignment horizontal="left" wrapText="1"/>
      <protection hidden="1"/>
    </xf>
    <xf numFmtId="165" fontId="19" fillId="4" borderId="40" xfId="2" applyNumberFormat="1" applyFont="1" applyFill="1" applyBorder="1" applyAlignment="1" applyProtection="1">
      <alignment horizontal="left" wrapText="1"/>
      <protection hidden="1"/>
    </xf>
    <xf numFmtId="165" fontId="6" fillId="9" borderId="21" xfId="0" applyNumberFormat="1" applyFont="1" applyFill="1" applyBorder="1" applyAlignment="1" applyProtection="1">
      <alignment horizontal="center"/>
      <protection hidden="1"/>
    </xf>
    <xf numFmtId="165" fontId="6" fillId="9" borderId="22" xfId="0" applyNumberFormat="1" applyFont="1" applyFill="1" applyBorder="1" applyAlignment="1" applyProtection="1">
      <alignment horizontal="center"/>
      <protection hidden="1"/>
    </xf>
    <xf numFmtId="165" fontId="6" fillId="9" borderId="35" xfId="0" applyNumberFormat="1" applyFont="1" applyFill="1" applyBorder="1" applyAlignment="1" applyProtection="1">
      <alignment horizontal="center"/>
      <protection hidden="1"/>
    </xf>
    <xf numFmtId="165" fontId="6" fillId="5" borderId="11" xfId="2" applyNumberFormat="1" applyFont="1" applyFill="1" applyBorder="1" applyAlignment="1" applyProtection="1">
      <alignment horizontal="center" vertical="center"/>
      <protection hidden="1"/>
    </xf>
    <xf numFmtId="165" fontId="6" fillId="5" borderId="12" xfId="2" applyNumberFormat="1" applyFont="1" applyFill="1" applyBorder="1" applyAlignment="1" applyProtection="1">
      <alignment horizontal="center" vertical="center"/>
      <protection hidden="1"/>
    </xf>
    <xf numFmtId="165" fontId="6" fillId="5" borderId="13" xfId="2" applyNumberFormat="1" applyFont="1" applyFill="1" applyBorder="1" applyAlignment="1" applyProtection="1">
      <alignment horizontal="center" vertical="center"/>
      <protection hidden="1"/>
    </xf>
    <xf numFmtId="165" fontId="19" fillId="4" borderId="8" xfId="2" applyNumberFormat="1" applyFont="1" applyFill="1" applyBorder="1" applyAlignment="1" applyProtection="1">
      <alignment horizontal="left" wrapText="1"/>
      <protection hidden="1"/>
    </xf>
    <xf numFmtId="165" fontId="19" fillId="4" borderId="0" xfId="2" applyNumberFormat="1" applyFont="1" applyFill="1" applyBorder="1" applyAlignment="1" applyProtection="1">
      <alignment horizontal="left" wrapText="1"/>
      <protection hidden="1"/>
    </xf>
    <xf numFmtId="165" fontId="1" fillId="8" borderId="8" xfId="2" applyNumberFormat="1" applyFont="1" applyFill="1" applyBorder="1" applyAlignment="1" applyProtection="1">
      <alignment horizontal="left" vertical="center" wrapText="1"/>
      <protection hidden="1"/>
    </xf>
    <xf numFmtId="165" fontId="1" fillId="8" borderId="0" xfId="2" applyNumberFormat="1" applyFont="1" applyFill="1" applyBorder="1" applyAlignment="1" applyProtection="1">
      <alignment horizontal="left" vertical="center" wrapText="1"/>
      <protection hidden="1"/>
    </xf>
    <xf numFmtId="165" fontId="1" fillId="8" borderId="20" xfId="2" applyNumberFormat="1" applyFont="1" applyFill="1" applyBorder="1" applyAlignment="1" applyProtection="1">
      <alignment horizontal="left" vertical="center" wrapText="1"/>
      <protection hidden="1"/>
    </xf>
    <xf numFmtId="165" fontId="1" fillId="8" borderId="21" xfId="2" applyNumberFormat="1" applyFont="1" applyFill="1" applyBorder="1" applyAlignment="1" applyProtection="1">
      <alignment horizontal="left" vertical="center" wrapText="1"/>
      <protection hidden="1"/>
    </xf>
    <xf numFmtId="165" fontId="1" fillId="8" borderId="22" xfId="2" applyNumberFormat="1" applyFont="1" applyFill="1" applyBorder="1" applyAlignment="1" applyProtection="1">
      <alignment horizontal="left" vertical="center" wrapText="1"/>
      <protection hidden="1"/>
    </xf>
    <xf numFmtId="165" fontId="1" fillId="8" borderId="34" xfId="2" applyNumberFormat="1" applyFont="1" applyFill="1" applyBorder="1" applyAlignment="1" applyProtection="1">
      <alignment horizontal="left" vertical="center" wrapText="1"/>
      <protection hidden="1"/>
    </xf>
    <xf numFmtId="165" fontId="1" fillId="8" borderId="8" xfId="2" applyNumberFormat="1" applyFont="1" applyFill="1" applyBorder="1" applyAlignment="1" applyProtection="1">
      <alignment horizontal="left" vertical="center"/>
      <protection hidden="1"/>
    </xf>
    <xf numFmtId="165" fontId="1" fillId="8" borderId="0" xfId="2" applyNumberFormat="1" applyFont="1" applyFill="1" applyBorder="1" applyAlignment="1" applyProtection="1">
      <alignment horizontal="left" vertical="center"/>
      <protection hidden="1"/>
    </xf>
    <xf numFmtId="165" fontId="1" fillId="8" borderId="21" xfId="2" applyNumberFormat="1" applyFont="1" applyFill="1" applyBorder="1" applyAlignment="1" applyProtection="1">
      <alignment horizontal="left" vertical="center"/>
      <protection hidden="1"/>
    </xf>
    <xf numFmtId="165" fontId="1" fillId="8" borderId="22" xfId="2" applyNumberFormat="1" applyFont="1" applyFill="1" applyBorder="1" applyAlignment="1" applyProtection="1">
      <alignment horizontal="left" vertical="center"/>
      <protection hidden="1"/>
    </xf>
    <xf numFmtId="165" fontId="8" fillId="8" borderId="8" xfId="2" applyNumberFormat="1" applyFont="1" applyFill="1" applyBorder="1" applyAlignment="1" applyProtection="1">
      <alignment horizontal="left" vertical="center" wrapText="1"/>
      <protection hidden="1"/>
    </xf>
    <xf numFmtId="165" fontId="8" fillId="8" borderId="0" xfId="2" applyNumberFormat="1" applyFont="1" applyFill="1" applyBorder="1" applyAlignment="1" applyProtection="1">
      <alignment horizontal="left" vertical="center" wrapText="1"/>
      <protection hidden="1"/>
    </xf>
    <xf numFmtId="165" fontId="8" fillId="8" borderId="20" xfId="2" applyNumberFormat="1" applyFont="1" applyFill="1" applyBorder="1" applyAlignment="1" applyProtection="1">
      <alignment horizontal="left" vertical="center" wrapText="1"/>
      <protection hidden="1"/>
    </xf>
    <xf numFmtId="165" fontId="8" fillId="6" borderId="30" xfId="0" applyNumberFormat="1" applyFont="1" applyFill="1" applyBorder="1" applyAlignment="1" applyProtection="1">
      <alignment horizontal="center"/>
      <protection hidden="1"/>
    </xf>
    <xf numFmtId="165" fontId="8" fillId="6" borderId="17" xfId="0" applyNumberFormat="1" applyFont="1" applyFill="1" applyBorder="1" applyAlignment="1" applyProtection="1">
      <alignment horizontal="center"/>
      <protection hidden="1"/>
    </xf>
    <xf numFmtId="165" fontId="8" fillId="6" borderId="31" xfId="0" applyNumberFormat="1" applyFont="1" applyFill="1" applyBorder="1" applyAlignment="1" applyProtection="1">
      <alignment horizontal="center"/>
      <protection hidden="1"/>
    </xf>
    <xf numFmtId="165" fontId="9" fillId="8" borderId="0" xfId="2" applyNumberFormat="1" applyFont="1" applyFill="1" applyBorder="1" applyAlignment="1" applyProtection="1">
      <alignment vertical="center"/>
      <protection hidden="1"/>
    </xf>
    <xf numFmtId="165" fontId="8" fillId="6" borderId="11" xfId="0" applyNumberFormat="1" applyFont="1" applyFill="1" applyBorder="1" applyAlignment="1" applyProtection="1">
      <alignment horizontal="center"/>
      <protection hidden="1"/>
    </xf>
    <xf numFmtId="165" fontId="8" fillId="6" borderId="12" xfId="0" applyNumberFormat="1" applyFont="1" applyFill="1" applyBorder="1" applyAlignment="1" applyProtection="1">
      <alignment horizontal="center"/>
      <protection hidden="1"/>
    </xf>
    <xf numFmtId="165" fontId="8" fillId="6" borderId="13" xfId="0" applyNumberFormat="1" applyFont="1" applyFill="1" applyBorder="1" applyAlignment="1" applyProtection="1">
      <alignment horizontal="center"/>
      <protection hidden="1"/>
    </xf>
    <xf numFmtId="165" fontId="9" fillId="8" borderId="20" xfId="2" applyNumberFormat="1" applyFont="1" applyFill="1" applyBorder="1" applyAlignment="1" applyProtection="1">
      <alignment vertical="center"/>
      <protection hidden="1"/>
    </xf>
    <xf numFmtId="165" fontId="8" fillId="8" borderId="21" xfId="2" applyNumberFormat="1" applyFont="1" applyFill="1" applyBorder="1" applyAlignment="1" applyProtection="1">
      <alignment horizontal="left" vertical="center" wrapText="1"/>
      <protection hidden="1"/>
    </xf>
    <xf numFmtId="165" fontId="8" fillId="8" borderId="22" xfId="2" applyNumberFormat="1" applyFont="1" applyFill="1" applyBorder="1" applyAlignment="1" applyProtection="1">
      <alignment horizontal="left" vertical="center" wrapText="1"/>
      <protection hidden="1"/>
    </xf>
    <xf numFmtId="165" fontId="4" fillId="2" borderId="20" xfId="1" applyNumberFormat="1" applyFont="1" applyFill="1" applyBorder="1" applyAlignment="1" applyProtection="1">
      <alignment horizontal="left"/>
    </xf>
    <xf numFmtId="165" fontId="4" fillId="2" borderId="0" xfId="1" applyNumberFormat="1" applyFont="1" applyFill="1" applyBorder="1" applyAlignment="1" applyProtection="1">
      <alignment horizontal="left"/>
    </xf>
    <xf numFmtId="165" fontId="9" fillId="8" borderId="0" xfId="2" applyNumberFormat="1" applyFont="1" applyFill="1" applyBorder="1" applyAlignment="1" applyProtection="1">
      <alignment horizontal="center" vertical="center"/>
    </xf>
    <xf numFmtId="165" fontId="1" fillId="8" borderId="16" xfId="2" applyNumberFormat="1" applyFont="1" applyFill="1" applyBorder="1" applyAlignment="1" applyProtection="1">
      <alignment horizontal="left" vertical="center" wrapText="1"/>
      <protection hidden="1"/>
    </xf>
    <xf numFmtId="165" fontId="4" fillId="2" borderId="20" xfId="1" applyNumberFormat="1" applyFont="1" applyFill="1" applyBorder="1" applyAlignment="1" applyProtection="1">
      <alignment horizontal="left" wrapText="1"/>
    </xf>
    <xf numFmtId="165" fontId="4" fillId="2" borderId="0" xfId="1" applyNumberFormat="1" applyFont="1" applyFill="1" applyBorder="1" applyAlignment="1" applyProtection="1">
      <alignment horizontal="left" wrapText="1"/>
    </xf>
    <xf numFmtId="165" fontId="9" fillId="14" borderId="0" xfId="2" applyNumberFormat="1" applyFont="1" applyFill="1" applyBorder="1" applyAlignment="1" applyProtection="1">
      <alignment horizontal="center"/>
      <protection locked="0"/>
    </xf>
    <xf numFmtId="165" fontId="1" fillId="13" borderId="19" xfId="2" applyNumberFormat="1" applyFont="1" applyFill="1" applyBorder="1" applyAlignment="1" applyProtection="1">
      <alignment horizontal="left"/>
      <protection locked="0"/>
    </xf>
    <xf numFmtId="165" fontId="1" fillId="13" borderId="67" xfId="2" applyNumberFormat="1" applyFont="1" applyFill="1" applyBorder="1" applyAlignment="1" applyProtection="1">
      <alignment horizontal="left"/>
      <protection locked="0"/>
    </xf>
    <xf numFmtId="165" fontId="1" fillId="13" borderId="0" xfId="2" applyNumberFormat="1" applyFont="1" applyFill="1" applyBorder="1" applyAlignment="1" applyProtection="1">
      <alignment horizontal="left"/>
      <protection locked="0"/>
    </xf>
    <xf numFmtId="165" fontId="1" fillId="13" borderId="9" xfId="2" applyNumberFormat="1" applyFont="1" applyFill="1" applyBorder="1" applyAlignment="1" applyProtection="1">
      <alignment horizontal="left"/>
      <protection locked="0"/>
    </xf>
    <xf numFmtId="165" fontId="1" fillId="13" borderId="18" xfId="2" applyNumberFormat="1" applyFont="1" applyFill="1" applyBorder="1" applyAlignment="1" applyProtection="1">
      <alignment horizontal="left"/>
      <protection locked="0"/>
    </xf>
    <xf numFmtId="165" fontId="1" fillId="13" borderId="68" xfId="2" applyNumberFormat="1" applyFont="1" applyFill="1" applyBorder="1" applyAlignment="1" applyProtection="1">
      <alignment horizontal="left"/>
      <protection locked="0"/>
    </xf>
    <xf numFmtId="165" fontId="4" fillId="4" borderId="7" xfId="2" applyNumberFormat="1" applyFont="1" applyFill="1" applyBorder="1" applyAlignment="1" applyProtection="1">
      <alignment horizontal="left"/>
    </xf>
    <xf numFmtId="165" fontId="4" fillId="4" borderId="0" xfId="2" applyNumberFormat="1" applyFont="1" applyFill="1" applyBorder="1" applyAlignment="1" applyProtection="1">
      <alignment horizontal="left"/>
    </xf>
    <xf numFmtId="165" fontId="1" fillId="13" borderId="10" xfId="2" applyNumberFormat="1" applyFont="1" applyFill="1" applyBorder="1" applyAlignment="1" applyProtection="1">
      <alignment horizontal="center"/>
      <protection locked="0"/>
    </xf>
    <xf numFmtId="165" fontId="1" fillId="13" borderId="66" xfId="2" applyNumberFormat="1" applyFont="1" applyFill="1" applyBorder="1" applyAlignment="1" applyProtection="1">
      <alignment horizontal="center"/>
      <protection locked="0"/>
    </xf>
    <xf numFmtId="165" fontId="13" fillId="13" borderId="10" xfId="3" applyNumberFormat="1" applyFont="1" applyFill="1" applyBorder="1" applyAlignment="1" applyProtection="1">
      <alignment horizontal="center"/>
      <protection locked="0"/>
    </xf>
    <xf numFmtId="165" fontId="13" fillId="13" borderId="66" xfId="3" applyNumberFormat="1" applyFont="1" applyFill="1" applyBorder="1" applyAlignment="1" applyProtection="1">
      <alignment horizontal="center"/>
      <protection locked="0"/>
    </xf>
    <xf numFmtId="165" fontId="1" fillId="8" borderId="71" xfId="2" applyNumberFormat="1" applyFont="1" applyFill="1" applyBorder="1" applyAlignment="1" applyProtection="1">
      <alignment horizontal="left" vertical="center"/>
    </xf>
    <xf numFmtId="165" fontId="3" fillId="3" borderId="4" xfId="2" applyNumberFormat="1" applyFont="1" applyFill="1" applyBorder="1" applyAlignment="1" applyProtection="1">
      <alignment horizontal="center" vertical="center" wrapText="1"/>
      <protection hidden="1"/>
    </xf>
    <xf numFmtId="165" fontId="3" fillId="3" borderId="5" xfId="2" applyNumberFormat="1" applyFont="1" applyFill="1" applyBorder="1" applyAlignment="1" applyProtection="1">
      <alignment horizontal="center" vertical="center"/>
      <protection hidden="1"/>
    </xf>
    <xf numFmtId="165" fontId="3" fillId="3" borderId="6" xfId="2" applyNumberFormat="1" applyFont="1" applyFill="1" applyBorder="1" applyAlignment="1" applyProtection="1">
      <alignment horizontal="center" vertical="center"/>
      <protection hidden="1"/>
    </xf>
    <xf numFmtId="165" fontId="3" fillId="3" borderId="8" xfId="2" applyNumberFormat="1" applyFont="1" applyFill="1" applyBorder="1" applyAlignment="1" applyProtection="1">
      <alignment horizontal="center" vertical="center"/>
      <protection hidden="1"/>
    </xf>
    <xf numFmtId="165" fontId="3" fillId="3" borderId="0" xfId="2" applyNumberFormat="1" applyFont="1" applyFill="1" applyBorder="1" applyAlignment="1" applyProtection="1">
      <alignment horizontal="center" vertical="center"/>
      <protection hidden="1"/>
    </xf>
    <xf numFmtId="165" fontId="3" fillId="3" borderId="9" xfId="2" applyNumberFormat="1" applyFont="1" applyFill="1" applyBorder="1" applyAlignment="1" applyProtection="1">
      <alignment horizontal="center" vertical="center"/>
      <protection hidden="1"/>
    </xf>
    <xf numFmtId="165" fontId="6" fillId="5" borderId="8" xfId="2" applyNumberFormat="1" applyFont="1" applyFill="1" applyBorder="1" applyAlignment="1" applyProtection="1">
      <alignment horizontal="center" vertical="center"/>
      <protection hidden="1"/>
    </xf>
    <xf numFmtId="165" fontId="6" fillId="5" borderId="0" xfId="2" applyNumberFormat="1" applyFont="1" applyFill="1" applyBorder="1" applyAlignment="1" applyProtection="1">
      <alignment horizontal="center" vertical="center"/>
      <protection hidden="1"/>
    </xf>
    <xf numFmtId="165" fontId="6" fillId="5" borderId="9" xfId="2" applyNumberFormat="1" applyFont="1" applyFill="1" applyBorder="1" applyAlignment="1" applyProtection="1">
      <alignment horizontal="center" vertical="center"/>
      <protection hidden="1"/>
    </xf>
    <xf numFmtId="166" fontId="8" fillId="8" borderId="0" xfId="2" applyNumberFormat="1" applyFont="1" applyFill="1" applyBorder="1" applyAlignment="1">
      <alignment horizontal="center"/>
    </xf>
  </cellXfs>
  <cellStyles count="6">
    <cellStyle name="Comma" xfId="5" builtinId="3"/>
    <cellStyle name="Hyperlink" xfId="3" builtinId="8"/>
    <cellStyle name="Normal" xfId="0" builtinId="0"/>
    <cellStyle name="Normal 36 2" xfId="1"/>
    <cellStyle name="Normal_Sheet1 10 2 2" xfId="2"/>
    <cellStyle name="Normal_Sheet1 2 2" xfId="4"/>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1.rtr.at\p-lw\21%20data%20collection\A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48"/>
  <sheetViews>
    <sheetView zoomScale="70" zoomScaleNormal="70" workbookViewId="0">
      <selection activeCell="O29" sqref="O29"/>
    </sheetView>
  </sheetViews>
  <sheetFormatPr defaultColWidth="9.1796875" defaultRowHeight="14.5" x14ac:dyDescent="0.35"/>
  <cols>
    <col min="1" max="1" width="25" style="261" customWidth="1"/>
    <col min="2" max="2" width="15.81640625" style="261" customWidth="1"/>
    <col min="3" max="8" width="9.1796875" style="261"/>
    <col min="9" max="9" width="56.54296875" style="261" customWidth="1"/>
    <col min="10" max="13" width="9.1796875" style="261"/>
    <col min="14" max="14" width="13.81640625" style="261" customWidth="1"/>
    <col min="15" max="15" width="13.1796875" style="261" customWidth="1"/>
    <col min="16" max="16" width="14.81640625" style="261" customWidth="1"/>
    <col min="17" max="17" width="14.1796875" style="261" customWidth="1"/>
    <col min="18" max="22" width="9.1796875" style="261"/>
    <col min="23" max="23" width="13.453125" style="261" customWidth="1"/>
    <col min="24" max="24" width="13.26953125" style="261" customWidth="1"/>
    <col min="25" max="25" width="13.54296875" style="261" customWidth="1"/>
    <col min="26" max="30" width="9.1796875" style="261"/>
    <col min="31" max="31" width="12.1796875" style="261" customWidth="1"/>
    <col min="32" max="32" width="13" style="261" customWidth="1"/>
    <col min="33" max="33" width="13.453125" style="261" customWidth="1"/>
    <col min="34" max="16384" width="9.1796875" style="261"/>
  </cols>
  <sheetData>
    <row r="2" spans="1:24" ht="33.75" customHeight="1" x14ac:dyDescent="0.35">
      <c r="A2" s="323" t="s">
        <v>398</v>
      </c>
      <c r="B2" s="323"/>
      <c r="C2" s="323"/>
      <c r="D2" s="323"/>
      <c r="E2" s="323"/>
      <c r="F2" s="323"/>
      <c r="G2" s="323"/>
      <c r="H2" s="323"/>
      <c r="I2" s="323"/>
    </row>
    <row r="3" spans="1:24" ht="36" customHeight="1" x14ac:dyDescent="0.35">
      <c r="A3" s="324" t="s">
        <v>399</v>
      </c>
      <c r="B3" s="325"/>
      <c r="C3" s="325"/>
      <c r="D3" s="325"/>
      <c r="E3" s="325"/>
      <c r="F3" s="325"/>
      <c r="G3" s="325"/>
      <c r="H3" s="325"/>
      <c r="I3" s="325"/>
    </row>
    <row r="4" spans="1:24" ht="36" customHeight="1" x14ac:dyDescent="0.35">
      <c r="A4" s="156" t="s">
        <v>400</v>
      </c>
      <c r="B4" s="306" t="s">
        <v>401</v>
      </c>
      <c r="C4" s="306"/>
      <c r="D4" s="306"/>
      <c r="E4" s="306"/>
      <c r="F4" s="306"/>
      <c r="G4" s="306"/>
      <c r="H4" s="306"/>
      <c r="I4" s="306"/>
    </row>
    <row r="5" spans="1:24" ht="84" customHeight="1" x14ac:dyDescent="0.35">
      <c r="A5" s="157" t="s">
        <v>402</v>
      </c>
      <c r="B5" s="309" t="s">
        <v>403</v>
      </c>
      <c r="C5" s="309"/>
      <c r="D5" s="309"/>
      <c r="E5" s="309"/>
      <c r="F5" s="309"/>
      <c r="G5" s="309"/>
      <c r="H5" s="309"/>
      <c r="I5" s="309"/>
      <c r="J5" s="158"/>
      <c r="K5" s="158"/>
      <c r="L5" s="158"/>
      <c r="M5" s="158"/>
      <c r="N5" s="158"/>
      <c r="O5" s="158"/>
      <c r="P5" s="158"/>
      <c r="Q5" s="158"/>
      <c r="R5" s="158"/>
    </row>
    <row r="6" spans="1:24" ht="147" customHeight="1" x14ac:dyDescent="0.35">
      <c r="A6" s="259" t="s">
        <v>404</v>
      </c>
      <c r="B6" s="309" t="s">
        <v>626</v>
      </c>
      <c r="C6" s="309"/>
      <c r="D6" s="309"/>
      <c r="E6" s="309"/>
      <c r="F6" s="309"/>
      <c r="G6" s="309"/>
      <c r="H6" s="309"/>
      <c r="I6" s="309"/>
      <c r="J6" s="159"/>
      <c r="K6" s="159"/>
      <c r="L6" s="159"/>
      <c r="M6" s="159"/>
      <c r="N6" s="159"/>
      <c r="O6" s="159"/>
      <c r="P6" s="159"/>
      <c r="Q6" s="158"/>
      <c r="R6" s="158"/>
    </row>
    <row r="7" spans="1:24" ht="84" customHeight="1" x14ac:dyDescent="0.35">
      <c r="A7" s="259" t="s">
        <v>405</v>
      </c>
      <c r="B7" s="309" t="s">
        <v>406</v>
      </c>
      <c r="C7" s="309"/>
      <c r="D7" s="309"/>
      <c r="E7" s="309"/>
      <c r="F7" s="309"/>
      <c r="G7" s="309"/>
      <c r="H7" s="309"/>
      <c r="I7" s="309"/>
      <c r="J7" s="158"/>
      <c r="K7" s="158"/>
      <c r="L7" s="158"/>
      <c r="M7" s="158"/>
      <c r="N7" s="158"/>
      <c r="O7" s="158"/>
      <c r="P7" s="158"/>
      <c r="Q7" s="158"/>
      <c r="R7" s="158"/>
    </row>
    <row r="8" spans="1:24" ht="137.25" customHeight="1" x14ac:dyDescent="0.35">
      <c r="A8" s="259" t="s">
        <v>407</v>
      </c>
      <c r="B8" s="309" t="s">
        <v>408</v>
      </c>
      <c r="C8" s="309"/>
      <c r="D8" s="309"/>
      <c r="E8" s="309"/>
      <c r="F8" s="309"/>
      <c r="G8" s="309"/>
      <c r="H8" s="309"/>
      <c r="I8" s="309"/>
      <c r="J8" s="158"/>
      <c r="K8" s="158"/>
      <c r="L8" s="158"/>
      <c r="M8" s="158"/>
      <c r="N8" s="158"/>
      <c r="O8" s="158"/>
      <c r="P8" s="158"/>
      <c r="Q8" s="158"/>
      <c r="R8" s="158"/>
    </row>
    <row r="9" spans="1:24" ht="108.5" x14ac:dyDescent="0.35">
      <c r="A9" s="160" t="s">
        <v>31</v>
      </c>
      <c r="B9" s="318" t="s">
        <v>409</v>
      </c>
      <c r="C9" s="316"/>
      <c r="D9" s="316"/>
      <c r="E9" s="316"/>
      <c r="F9" s="316"/>
      <c r="G9" s="316"/>
      <c r="H9" s="316"/>
      <c r="I9" s="317"/>
      <c r="J9" s="158"/>
      <c r="K9" s="158"/>
      <c r="L9" s="158"/>
      <c r="M9" s="158"/>
      <c r="N9" s="158"/>
      <c r="O9" s="158"/>
      <c r="P9" s="158"/>
      <c r="Q9" s="158"/>
      <c r="R9" s="158"/>
    </row>
    <row r="10" spans="1:24" ht="84" customHeight="1" x14ac:dyDescent="0.35">
      <c r="A10" s="259" t="s">
        <v>410</v>
      </c>
      <c r="B10" s="319" t="s">
        <v>411</v>
      </c>
      <c r="C10" s="306" t="s">
        <v>412</v>
      </c>
      <c r="D10" s="306"/>
      <c r="E10" s="306"/>
      <c r="F10" s="306"/>
      <c r="G10" s="306"/>
      <c r="H10" s="306"/>
      <c r="I10" s="306"/>
      <c r="J10" s="158"/>
      <c r="K10" s="158"/>
      <c r="L10" s="158"/>
      <c r="M10" s="158"/>
      <c r="N10" s="158"/>
      <c r="O10" s="158"/>
      <c r="P10" s="158"/>
      <c r="Q10" s="158"/>
      <c r="R10" s="158"/>
      <c r="S10" s="158"/>
      <c r="T10" s="158"/>
      <c r="U10" s="158"/>
      <c r="V10" s="158"/>
      <c r="W10" s="158"/>
      <c r="X10" s="158"/>
    </row>
    <row r="11" spans="1:24" ht="85.5" customHeight="1" x14ac:dyDescent="0.35">
      <c r="A11" s="259" t="s">
        <v>413</v>
      </c>
      <c r="B11" s="320"/>
      <c r="C11" s="306" t="s">
        <v>414</v>
      </c>
      <c r="D11" s="306"/>
      <c r="E11" s="306"/>
      <c r="F11" s="306"/>
      <c r="G11" s="306"/>
      <c r="H11" s="306"/>
      <c r="I11" s="306"/>
      <c r="J11" s="161"/>
      <c r="K11" s="162"/>
      <c r="L11" s="162"/>
      <c r="M11" s="162"/>
      <c r="N11" s="162"/>
      <c r="O11" s="162"/>
      <c r="P11" s="162"/>
      <c r="Q11" s="162"/>
      <c r="R11" s="162"/>
      <c r="S11" s="163"/>
      <c r="T11" s="162"/>
      <c r="U11" s="162"/>
      <c r="V11" s="162"/>
      <c r="W11" s="162"/>
      <c r="X11" s="162"/>
    </row>
    <row r="12" spans="1:24" ht="84.75" customHeight="1" x14ac:dyDescent="0.35">
      <c r="A12" s="259" t="s">
        <v>415</v>
      </c>
      <c r="B12" s="320"/>
      <c r="C12" s="322" t="s">
        <v>416</v>
      </c>
      <c r="D12" s="316"/>
      <c r="E12" s="316"/>
      <c r="F12" s="316"/>
      <c r="G12" s="316"/>
      <c r="H12" s="316"/>
      <c r="I12" s="317"/>
      <c r="J12" s="164"/>
      <c r="K12" s="162"/>
      <c r="L12" s="162"/>
      <c r="M12" s="162"/>
      <c r="N12" s="162"/>
      <c r="O12" s="162"/>
      <c r="P12" s="162"/>
      <c r="Q12" s="162"/>
      <c r="R12" s="162"/>
      <c r="S12" s="163"/>
      <c r="T12" s="162"/>
      <c r="U12" s="162"/>
      <c r="V12" s="162"/>
      <c r="W12" s="162"/>
      <c r="X12" s="162"/>
    </row>
    <row r="13" spans="1:24" ht="84.75" customHeight="1" x14ac:dyDescent="0.35">
      <c r="A13" s="259" t="s">
        <v>417</v>
      </c>
      <c r="B13" s="320"/>
      <c r="C13" s="322" t="s">
        <v>418</v>
      </c>
      <c r="D13" s="316"/>
      <c r="E13" s="316"/>
      <c r="F13" s="316"/>
      <c r="G13" s="316"/>
      <c r="H13" s="316"/>
      <c r="I13" s="317"/>
      <c r="J13" s="164"/>
      <c r="K13" s="162"/>
      <c r="L13" s="162"/>
      <c r="M13" s="162"/>
      <c r="N13" s="162"/>
      <c r="O13" s="162"/>
      <c r="P13" s="162"/>
      <c r="Q13" s="162"/>
      <c r="R13" s="162"/>
      <c r="S13" s="163"/>
      <c r="T13" s="162"/>
      <c r="U13" s="162"/>
      <c r="V13" s="162"/>
      <c r="W13" s="162"/>
      <c r="X13" s="162"/>
    </row>
    <row r="14" spans="1:24" ht="72" customHeight="1" x14ac:dyDescent="0.35">
      <c r="A14" s="313" t="s">
        <v>419</v>
      </c>
      <c r="B14" s="321"/>
      <c r="C14" s="306" t="s">
        <v>420</v>
      </c>
      <c r="D14" s="314"/>
      <c r="E14" s="314"/>
      <c r="F14" s="314"/>
      <c r="G14" s="314"/>
      <c r="H14" s="314"/>
      <c r="I14" s="314"/>
      <c r="J14" s="158"/>
      <c r="K14" s="158"/>
      <c r="L14" s="162"/>
      <c r="M14" s="162"/>
      <c r="N14" s="163"/>
      <c r="O14" s="162"/>
      <c r="P14" s="162"/>
      <c r="Q14" s="162"/>
      <c r="R14" s="162"/>
      <c r="S14" s="163"/>
      <c r="T14" s="162"/>
      <c r="U14" s="162"/>
      <c r="V14" s="162"/>
      <c r="W14" s="162"/>
      <c r="X14" s="162"/>
    </row>
    <row r="15" spans="1:24" ht="57.75" hidden="1" customHeight="1" x14ac:dyDescent="0.35">
      <c r="A15" s="313"/>
      <c r="B15" s="260"/>
      <c r="C15" s="314"/>
      <c r="D15" s="314"/>
      <c r="E15" s="314"/>
      <c r="F15" s="314"/>
      <c r="G15" s="314"/>
      <c r="H15" s="314"/>
      <c r="I15" s="314"/>
      <c r="J15" s="158"/>
      <c r="K15" s="158"/>
      <c r="L15" s="162"/>
      <c r="M15" s="162"/>
      <c r="N15" s="162"/>
      <c r="O15" s="162"/>
      <c r="P15" s="162"/>
      <c r="Q15" s="162"/>
      <c r="R15" s="162"/>
      <c r="S15" s="162"/>
      <c r="T15" s="162"/>
      <c r="U15" s="162"/>
      <c r="V15" s="162"/>
      <c r="W15" s="162"/>
      <c r="X15" s="162"/>
    </row>
    <row r="16" spans="1:24" ht="45.75" customHeight="1" x14ac:dyDescent="0.35">
      <c r="A16" s="259" t="s">
        <v>421</v>
      </c>
      <c r="B16" s="315" t="s">
        <v>422</v>
      </c>
      <c r="C16" s="316"/>
      <c r="D16" s="316"/>
      <c r="E16" s="316"/>
      <c r="F16" s="316"/>
      <c r="G16" s="316"/>
      <c r="H16" s="316"/>
      <c r="I16" s="317"/>
      <c r="J16" s="165"/>
      <c r="K16" s="158"/>
      <c r="L16" s="158"/>
      <c r="M16" s="158"/>
      <c r="N16" s="158"/>
      <c r="O16" s="158"/>
      <c r="P16" s="158"/>
      <c r="Q16" s="158"/>
      <c r="R16" s="158"/>
    </row>
    <row r="17" spans="1:25" ht="124.5" customHeight="1" x14ac:dyDescent="0.35">
      <c r="A17" s="259" t="s">
        <v>423</v>
      </c>
      <c r="B17" s="306" t="s">
        <v>628</v>
      </c>
      <c r="C17" s="306"/>
      <c r="D17" s="306"/>
      <c r="E17" s="306"/>
      <c r="F17" s="306"/>
      <c r="G17" s="306"/>
      <c r="H17" s="306"/>
      <c r="I17" s="306"/>
      <c r="J17" s="158"/>
      <c r="K17" s="158"/>
      <c r="L17" s="158"/>
      <c r="M17" s="158"/>
      <c r="N17" s="158"/>
      <c r="O17" s="158"/>
      <c r="P17" s="158"/>
      <c r="Q17" s="158"/>
      <c r="R17" s="158"/>
    </row>
    <row r="18" spans="1:25" ht="84" customHeight="1" x14ac:dyDescent="0.35">
      <c r="A18" s="259" t="s">
        <v>424</v>
      </c>
      <c r="B18" s="309" t="s">
        <v>425</v>
      </c>
      <c r="C18" s="309"/>
      <c r="D18" s="309"/>
      <c r="E18" s="309"/>
      <c r="F18" s="309"/>
      <c r="G18" s="309"/>
      <c r="H18" s="309"/>
      <c r="I18" s="309"/>
      <c r="J18" s="158"/>
      <c r="K18" s="158"/>
      <c r="L18" s="158"/>
      <c r="M18" s="158"/>
      <c r="N18" s="158"/>
      <c r="O18" s="158"/>
      <c r="P18" s="158"/>
      <c r="Q18" s="158"/>
      <c r="R18" s="158"/>
    </row>
    <row r="19" spans="1:25" ht="84" customHeight="1" x14ac:dyDescent="0.35">
      <c r="A19" s="259" t="s">
        <v>426</v>
      </c>
      <c r="B19" s="309" t="s">
        <v>427</v>
      </c>
      <c r="C19" s="309"/>
      <c r="D19" s="309"/>
      <c r="E19" s="309"/>
      <c r="F19" s="309"/>
      <c r="G19" s="309"/>
      <c r="H19" s="309"/>
      <c r="I19" s="309"/>
      <c r="J19" s="158"/>
      <c r="K19" s="158"/>
      <c r="L19" s="158"/>
      <c r="M19" s="158"/>
      <c r="N19" s="158"/>
      <c r="O19" s="158"/>
      <c r="P19" s="158"/>
      <c r="Q19" s="158"/>
      <c r="R19" s="158"/>
    </row>
    <row r="20" spans="1:25" ht="84" customHeight="1" x14ac:dyDescent="0.35">
      <c r="A20" s="259" t="s">
        <v>428</v>
      </c>
      <c r="B20" s="309" t="s">
        <v>429</v>
      </c>
      <c r="C20" s="309"/>
      <c r="D20" s="309"/>
      <c r="E20" s="309"/>
      <c r="F20" s="309"/>
      <c r="G20" s="309"/>
      <c r="H20" s="309"/>
      <c r="I20" s="309"/>
      <c r="J20" s="158"/>
      <c r="K20" s="158"/>
      <c r="L20" s="158"/>
      <c r="M20" s="158"/>
      <c r="N20" s="158"/>
      <c r="O20" s="158"/>
      <c r="P20" s="158"/>
      <c r="Q20" s="158"/>
      <c r="R20" s="158"/>
    </row>
    <row r="21" spans="1:25" ht="158.25" customHeight="1" x14ac:dyDescent="0.35">
      <c r="A21" s="259" t="s">
        <v>430</v>
      </c>
      <c r="B21" s="309" t="s">
        <v>431</v>
      </c>
      <c r="C21" s="309"/>
      <c r="D21" s="309"/>
      <c r="E21" s="309"/>
      <c r="F21" s="309"/>
      <c r="G21" s="309"/>
      <c r="H21" s="309"/>
      <c r="I21" s="309"/>
      <c r="J21" s="158"/>
      <c r="K21" s="158"/>
      <c r="L21" s="158"/>
      <c r="M21" s="158"/>
      <c r="N21" s="158"/>
      <c r="O21" s="158"/>
      <c r="P21" s="158"/>
      <c r="Q21" s="158"/>
      <c r="R21" s="158"/>
    </row>
    <row r="22" spans="1:25" ht="142.5" customHeight="1" x14ac:dyDescent="0.35">
      <c r="A22" s="166" t="s">
        <v>432</v>
      </c>
      <c r="B22" s="306" t="s">
        <v>433</v>
      </c>
      <c r="C22" s="306"/>
      <c r="D22" s="306"/>
      <c r="E22" s="306"/>
      <c r="F22" s="306"/>
      <c r="G22" s="306"/>
      <c r="H22" s="306"/>
      <c r="I22" s="306"/>
      <c r="J22" s="158"/>
      <c r="K22" s="158"/>
      <c r="L22" s="158"/>
      <c r="M22" s="158"/>
      <c r="N22" s="158"/>
      <c r="O22" s="158"/>
      <c r="P22" s="158"/>
      <c r="Q22" s="158"/>
      <c r="R22" s="158"/>
    </row>
    <row r="23" spans="1:25" ht="133.5" customHeight="1" x14ac:dyDescent="0.35">
      <c r="A23" s="259" t="s">
        <v>434</v>
      </c>
      <c r="B23" s="309" t="s">
        <v>435</v>
      </c>
      <c r="C23" s="309"/>
      <c r="D23" s="309"/>
      <c r="E23" s="309"/>
      <c r="F23" s="309"/>
      <c r="G23" s="309"/>
      <c r="H23" s="309"/>
      <c r="I23" s="309"/>
      <c r="J23" s="158"/>
      <c r="K23" s="158"/>
      <c r="L23" s="158"/>
      <c r="M23" s="158"/>
      <c r="N23" s="158"/>
      <c r="O23" s="158"/>
      <c r="P23" s="158"/>
      <c r="Q23" s="158"/>
      <c r="R23" s="158"/>
    </row>
    <row r="24" spans="1:25" ht="73.5" customHeight="1" x14ac:dyDescent="0.35">
      <c r="A24" s="167" t="s">
        <v>436</v>
      </c>
      <c r="B24" s="309" t="s">
        <v>437</v>
      </c>
      <c r="C24" s="314"/>
      <c r="D24" s="314"/>
      <c r="E24" s="314"/>
      <c r="F24" s="314"/>
      <c r="G24" s="314"/>
      <c r="H24" s="314"/>
      <c r="I24" s="314"/>
      <c r="J24" s="158"/>
      <c r="K24" s="158"/>
      <c r="L24" s="158"/>
      <c r="M24" s="158"/>
      <c r="N24" s="158"/>
      <c r="O24" s="158"/>
      <c r="P24" s="158"/>
      <c r="Q24" s="158"/>
      <c r="R24" s="158"/>
    </row>
    <row r="25" spans="1:25" ht="108" customHeight="1" x14ac:dyDescent="0.35">
      <c r="A25" s="166" t="s">
        <v>438</v>
      </c>
      <c r="B25" s="309" t="s">
        <v>439</v>
      </c>
      <c r="C25" s="309"/>
      <c r="D25" s="309"/>
      <c r="E25" s="309"/>
      <c r="F25" s="309"/>
      <c r="G25" s="309"/>
      <c r="H25" s="309"/>
      <c r="I25" s="309"/>
      <c r="J25" s="158"/>
      <c r="K25" s="158"/>
      <c r="L25" s="158"/>
      <c r="M25" s="158"/>
      <c r="N25" s="158"/>
      <c r="O25" s="158"/>
      <c r="P25" s="158"/>
      <c r="Q25" s="158"/>
      <c r="R25" s="158"/>
    </row>
    <row r="26" spans="1:25" ht="84" customHeight="1" x14ac:dyDescent="0.35">
      <c r="A26" s="308" t="s">
        <v>440</v>
      </c>
      <c r="B26" s="309" t="s">
        <v>441</v>
      </c>
      <c r="C26" s="309"/>
      <c r="D26" s="309"/>
      <c r="E26" s="309"/>
      <c r="F26" s="309"/>
      <c r="G26" s="309"/>
      <c r="H26" s="309"/>
      <c r="I26" s="309"/>
      <c r="J26" s="310" t="s">
        <v>442</v>
      </c>
      <c r="K26" s="310"/>
      <c r="L26" s="310"/>
      <c r="M26" s="310"/>
      <c r="N26" s="310"/>
      <c r="O26" s="310"/>
      <c r="P26" s="310"/>
      <c r="Q26" s="311"/>
      <c r="R26" s="312" t="s">
        <v>443</v>
      </c>
      <c r="S26" s="310"/>
      <c r="T26" s="310"/>
      <c r="U26" s="310"/>
      <c r="V26" s="310"/>
      <c r="W26" s="310"/>
      <c r="X26" s="310"/>
      <c r="Y26" s="311"/>
    </row>
    <row r="27" spans="1:25" ht="84" customHeight="1" x14ac:dyDescent="0.35">
      <c r="A27" s="308"/>
      <c r="B27" s="309"/>
      <c r="C27" s="309"/>
      <c r="D27" s="309"/>
      <c r="E27" s="309"/>
      <c r="F27" s="309"/>
      <c r="G27" s="309"/>
      <c r="H27" s="309"/>
      <c r="I27" s="309"/>
      <c r="J27" s="310" t="s">
        <v>444</v>
      </c>
      <c r="K27" s="310"/>
      <c r="L27" s="310"/>
      <c r="M27" s="310"/>
      <c r="N27" s="311"/>
      <c r="O27" s="168" t="s">
        <v>445</v>
      </c>
      <c r="P27" s="168" t="s">
        <v>446</v>
      </c>
      <c r="Q27" s="168" t="s">
        <v>447</v>
      </c>
      <c r="R27" s="310" t="s">
        <v>444</v>
      </c>
      <c r="S27" s="310"/>
      <c r="T27" s="310"/>
      <c r="U27" s="310"/>
      <c r="V27" s="311"/>
      <c r="W27" s="168" t="s">
        <v>445</v>
      </c>
      <c r="X27" s="168" t="s">
        <v>446</v>
      </c>
      <c r="Y27" s="168" t="s">
        <v>447</v>
      </c>
    </row>
    <row r="28" spans="1:25" ht="84" customHeight="1" x14ac:dyDescent="0.35">
      <c r="A28" s="308"/>
      <c r="B28" s="309"/>
      <c r="C28" s="309"/>
      <c r="D28" s="309"/>
      <c r="E28" s="309"/>
      <c r="F28" s="309"/>
      <c r="G28" s="309"/>
      <c r="H28" s="309"/>
      <c r="I28" s="309"/>
      <c r="J28" s="310" t="s">
        <v>448</v>
      </c>
      <c r="K28" s="310"/>
      <c r="L28" s="310"/>
      <c r="M28" s="310"/>
      <c r="N28" s="311"/>
      <c r="O28" s="168">
        <v>20</v>
      </c>
      <c r="P28" s="168">
        <v>30</v>
      </c>
      <c r="Q28" s="168">
        <v>50</v>
      </c>
      <c r="R28" s="310" t="s">
        <v>448</v>
      </c>
      <c r="S28" s="310"/>
      <c r="T28" s="310"/>
      <c r="U28" s="310"/>
      <c r="V28" s="311"/>
      <c r="W28" s="168">
        <v>20</v>
      </c>
      <c r="X28" s="168">
        <v>0</v>
      </c>
      <c r="Y28" s="168">
        <v>20</v>
      </c>
    </row>
    <row r="29" spans="1:25" ht="129.75" customHeight="1" x14ac:dyDescent="0.35">
      <c r="A29" s="308"/>
      <c r="B29" s="309"/>
      <c r="C29" s="309"/>
      <c r="D29" s="309"/>
      <c r="E29" s="309"/>
      <c r="F29" s="309"/>
      <c r="G29" s="309"/>
      <c r="H29" s="309"/>
      <c r="I29" s="309"/>
      <c r="J29" s="310" t="s">
        <v>449</v>
      </c>
      <c r="K29" s="310"/>
      <c r="L29" s="310"/>
      <c r="M29" s="310"/>
      <c r="N29" s="311"/>
      <c r="O29" s="168" t="s">
        <v>450</v>
      </c>
      <c r="P29" s="168" t="s">
        <v>451</v>
      </c>
      <c r="Q29" s="168" t="s">
        <v>452</v>
      </c>
      <c r="R29" s="310" t="s">
        <v>453</v>
      </c>
      <c r="S29" s="310"/>
      <c r="T29" s="310"/>
      <c r="U29" s="310"/>
      <c r="V29" s="311"/>
      <c r="W29" s="168" t="s">
        <v>452</v>
      </c>
      <c r="X29" s="168">
        <v>0</v>
      </c>
      <c r="Y29" s="168" t="s">
        <v>452</v>
      </c>
    </row>
    <row r="30" spans="1:25" ht="51.75" customHeight="1" x14ac:dyDescent="0.35">
      <c r="A30" s="259" t="s">
        <v>454</v>
      </c>
      <c r="B30" s="307" t="s">
        <v>455</v>
      </c>
      <c r="C30" s="307"/>
      <c r="D30" s="307"/>
      <c r="E30" s="307"/>
      <c r="F30" s="307"/>
      <c r="G30" s="307"/>
      <c r="H30" s="307"/>
      <c r="I30" s="307"/>
    </row>
    <row r="31" spans="1:25" ht="59.25" customHeight="1" x14ac:dyDescent="0.35">
      <c r="A31" s="259" t="s">
        <v>456</v>
      </c>
      <c r="B31" s="307" t="s">
        <v>450</v>
      </c>
      <c r="C31" s="307"/>
      <c r="D31" s="307"/>
      <c r="E31" s="307"/>
      <c r="F31" s="307"/>
      <c r="G31" s="307"/>
      <c r="H31" s="307"/>
      <c r="I31" s="307"/>
    </row>
    <row r="32" spans="1:25" ht="59.25" customHeight="1" x14ac:dyDescent="0.35">
      <c r="A32" s="259" t="s">
        <v>457</v>
      </c>
      <c r="B32" s="307" t="s">
        <v>451</v>
      </c>
      <c r="C32" s="307"/>
      <c r="D32" s="307"/>
      <c r="E32" s="307"/>
      <c r="F32" s="307"/>
      <c r="G32" s="307"/>
      <c r="H32" s="307"/>
      <c r="I32" s="307"/>
    </row>
    <row r="33" spans="1:9" ht="50.25" customHeight="1" x14ac:dyDescent="0.35">
      <c r="A33" s="259" t="s">
        <v>458</v>
      </c>
      <c r="B33" s="307" t="s">
        <v>459</v>
      </c>
      <c r="C33" s="307"/>
      <c r="D33" s="307"/>
      <c r="E33" s="307"/>
      <c r="F33" s="307"/>
      <c r="G33" s="307"/>
      <c r="H33" s="307"/>
      <c r="I33" s="307"/>
    </row>
    <row r="34" spans="1:9" ht="42.75" customHeight="1" x14ac:dyDescent="0.35">
      <c r="A34" s="166" t="s">
        <v>460</v>
      </c>
      <c r="B34" s="307" t="s">
        <v>461</v>
      </c>
      <c r="C34" s="307"/>
      <c r="D34" s="307"/>
      <c r="E34" s="307"/>
      <c r="F34" s="307"/>
      <c r="G34" s="307"/>
      <c r="H34" s="307"/>
      <c r="I34" s="307"/>
    </row>
    <row r="35" spans="1:9" ht="63" customHeight="1" x14ac:dyDescent="0.35">
      <c r="A35" s="259" t="s">
        <v>462</v>
      </c>
      <c r="B35" s="307" t="s">
        <v>463</v>
      </c>
      <c r="C35" s="307"/>
      <c r="D35" s="307"/>
      <c r="E35" s="307"/>
      <c r="F35" s="307"/>
      <c r="G35" s="307"/>
      <c r="H35" s="307"/>
      <c r="I35" s="307"/>
    </row>
    <row r="36" spans="1:9" ht="103.5" customHeight="1" x14ac:dyDescent="0.35">
      <c r="A36" s="166" t="s">
        <v>464</v>
      </c>
      <c r="B36" s="306" t="s">
        <v>465</v>
      </c>
      <c r="C36" s="306"/>
      <c r="D36" s="306"/>
      <c r="E36" s="306"/>
      <c r="F36" s="306"/>
      <c r="G36" s="306"/>
      <c r="H36" s="306"/>
      <c r="I36" s="306"/>
    </row>
    <row r="37" spans="1:9" ht="170.25" customHeight="1" x14ac:dyDescent="0.35">
      <c r="A37" s="166" t="s">
        <v>466</v>
      </c>
      <c r="B37" s="306" t="s">
        <v>467</v>
      </c>
      <c r="C37" s="306"/>
      <c r="D37" s="306"/>
      <c r="E37" s="306"/>
      <c r="F37" s="306"/>
      <c r="G37" s="306"/>
      <c r="H37" s="306"/>
      <c r="I37" s="306"/>
    </row>
    <row r="38" spans="1:9" ht="160.5" customHeight="1" x14ac:dyDescent="0.35">
      <c r="A38" s="166" t="s">
        <v>468</v>
      </c>
      <c r="B38" s="306" t="s">
        <v>469</v>
      </c>
      <c r="C38" s="306"/>
      <c r="D38" s="306"/>
      <c r="E38" s="306"/>
      <c r="F38" s="306"/>
      <c r="G38" s="306"/>
      <c r="H38" s="306"/>
      <c r="I38" s="306"/>
    </row>
    <row r="39" spans="1:9" ht="81.75" customHeight="1" x14ac:dyDescent="0.35">
      <c r="A39" s="166" t="s">
        <v>470</v>
      </c>
      <c r="B39" s="306" t="s">
        <v>471</v>
      </c>
      <c r="C39" s="306"/>
      <c r="D39" s="306"/>
      <c r="E39" s="306"/>
      <c r="F39" s="306"/>
      <c r="G39" s="306"/>
      <c r="H39" s="306"/>
      <c r="I39" s="306"/>
    </row>
    <row r="40" spans="1:9" ht="120.75" customHeight="1" x14ac:dyDescent="0.35">
      <c r="A40" s="166" t="s">
        <v>472</v>
      </c>
      <c r="B40" s="306" t="s">
        <v>473</v>
      </c>
      <c r="C40" s="306"/>
      <c r="D40" s="306"/>
      <c r="E40" s="306"/>
      <c r="F40" s="306"/>
      <c r="G40" s="306"/>
      <c r="H40" s="306"/>
      <c r="I40" s="306"/>
    </row>
    <row r="41" spans="1:9" ht="166.5" customHeight="1" x14ac:dyDescent="0.35">
      <c r="A41" s="166" t="s">
        <v>474</v>
      </c>
      <c r="B41" s="306" t="s">
        <v>475</v>
      </c>
      <c r="C41" s="306"/>
      <c r="D41" s="306"/>
      <c r="E41" s="306"/>
      <c r="F41" s="306"/>
      <c r="G41" s="306"/>
      <c r="H41" s="306"/>
      <c r="I41" s="306"/>
    </row>
    <row r="42" spans="1:9" ht="89.15" customHeight="1" x14ac:dyDescent="0.35">
      <c r="A42" s="166" t="s">
        <v>477</v>
      </c>
      <c r="B42" s="306" t="s">
        <v>478</v>
      </c>
      <c r="C42" s="306"/>
      <c r="D42" s="306"/>
      <c r="E42" s="306"/>
      <c r="F42" s="306"/>
      <c r="G42" s="306"/>
      <c r="H42" s="306"/>
      <c r="I42" s="306"/>
    </row>
    <row r="43" spans="1:9" ht="117.75" customHeight="1" x14ac:dyDescent="0.35">
      <c r="A43" s="295" t="s">
        <v>564</v>
      </c>
      <c r="B43" s="305" t="s">
        <v>629</v>
      </c>
      <c r="C43" s="305"/>
      <c r="D43" s="305"/>
      <c r="E43" s="305"/>
      <c r="F43" s="305"/>
      <c r="G43" s="305"/>
      <c r="H43" s="305"/>
      <c r="I43" s="305"/>
    </row>
    <row r="44" spans="1:9" ht="215.25" customHeight="1" x14ac:dyDescent="0.35">
      <c r="A44" s="295" t="s">
        <v>567</v>
      </c>
      <c r="B44" s="305" t="s">
        <v>687</v>
      </c>
      <c r="C44" s="305"/>
      <c r="D44" s="305"/>
      <c r="E44" s="305"/>
      <c r="F44" s="305"/>
      <c r="G44" s="305"/>
      <c r="H44" s="305"/>
      <c r="I44" s="305"/>
    </row>
    <row r="45" spans="1:9" ht="60.75" customHeight="1" x14ac:dyDescent="0.35">
      <c r="A45" s="295" t="s">
        <v>620</v>
      </c>
      <c r="B45" s="305" t="s">
        <v>623</v>
      </c>
      <c r="C45" s="305"/>
      <c r="D45" s="305"/>
      <c r="E45" s="305"/>
      <c r="F45" s="305"/>
      <c r="G45" s="305"/>
      <c r="H45" s="305"/>
      <c r="I45" s="305"/>
    </row>
    <row r="46" spans="1:9" ht="66" customHeight="1" x14ac:dyDescent="0.35">
      <c r="A46" s="295" t="s">
        <v>621</v>
      </c>
      <c r="B46" s="305" t="s">
        <v>624</v>
      </c>
      <c r="C46" s="305"/>
      <c r="D46" s="305"/>
      <c r="E46" s="305"/>
      <c r="F46" s="305"/>
      <c r="G46" s="305"/>
      <c r="H46" s="305"/>
      <c r="I46" s="305"/>
    </row>
    <row r="47" spans="1:9" ht="15.5" x14ac:dyDescent="0.35">
      <c r="A47" s="295" t="s">
        <v>627</v>
      </c>
      <c r="B47" s="305" t="s">
        <v>622</v>
      </c>
      <c r="C47" s="305"/>
      <c r="D47" s="305"/>
      <c r="E47" s="305"/>
      <c r="F47" s="305"/>
      <c r="G47" s="305"/>
      <c r="H47" s="305"/>
      <c r="I47" s="305"/>
    </row>
    <row r="48" spans="1:9" ht="69" customHeight="1" x14ac:dyDescent="0.35">
      <c r="A48" s="295" t="s">
        <v>625</v>
      </c>
      <c r="B48" s="305" t="s">
        <v>688</v>
      </c>
      <c r="C48" s="305"/>
      <c r="D48" s="305"/>
      <c r="E48" s="305"/>
      <c r="F48" s="305"/>
      <c r="G48" s="305"/>
      <c r="H48" s="305"/>
      <c r="I48" s="305"/>
    </row>
  </sheetData>
  <sheetProtection algorithmName="SHA-512" hashValue="NCDm7WsHOmU0tuw4X+1EyisWXCzgOBliWZKy0jPyc7W4bJ/GWKKKjbMnGLSj6wGK6kJnggHuQZMklpxchddi6g==" saltValue="67MwZjDKftkjuL2XB9+2Dg==" spinCount="100000" sheet="1" objects="1" scenarios="1"/>
  <mergeCells count="54">
    <mergeCell ref="B7:I7"/>
    <mergeCell ref="A2:I2"/>
    <mergeCell ref="A3:I3"/>
    <mergeCell ref="B4:I4"/>
    <mergeCell ref="B5:I5"/>
    <mergeCell ref="B6:I6"/>
    <mergeCell ref="B8:I8"/>
    <mergeCell ref="B9:I9"/>
    <mergeCell ref="B10:B14"/>
    <mergeCell ref="C10:I10"/>
    <mergeCell ref="C11:I11"/>
    <mergeCell ref="C12:I12"/>
    <mergeCell ref="C13:I13"/>
    <mergeCell ref="B25:I25"/>
    <mergeCell ref="A14:A15"/>
    <mergeCell ref="C14:I15"/>
    <mergeCell ref="B16:I16"/>
    <mergeCell ref="B17:I17"/>
    <mergeCell ref="B18:I18"/>
    <mergeCell ref="B19:I19"/>
    <mergeCell ref="B20:I20"/>
    <mergeCell ref="B21:I21"/>
    <mergeCell ref="B22:I22"/>
    <mergeCell ref="B23:I23"/>
    <mergeCell ref="B24:I24"/>
    <mergeCell ref="B35:I35"/>
    <mergeCell ref="A26:A29"/>
    <mergeCell ref="B26:I29"/>
    <mergeCell ref="J26:Q26"/>
    <mergeCell ref="R26:Y26"/>
    <mergeCell ref="J27:N27"/>
    <mergeCell ref="R27:V27"/>
    <mergeCell ref="J28:N28"/>
    <mergeCell ref="R28:V28"/>
    <mergeCell ref="J29:N29"/>
    <mergeCell ref="R29:V29"/>
    <mergeCell ref="B30:I30"/>
    <mergeCell ref="B31:I31"/>
    <mergeCell ref="B32:I32"/>
    <mergeCell ref="B33:I33"/>
    <mergeCell ref="B34:I34"/>
    <mergeCell ref="B42:I42"/>
    <mergeCell ref="B36:I36"/>
    <mergeCell ref="B37:I37"/>
    <mergeCell ref="B38:I38"/>
    <mergeCell ref="B39:I39"/>
    <mergeCell ref="B40:I40"/>
    <mergeCell ref="B41:I41"/>
    <mergeCell ref="B45:I45"/>
    <mergeCell ref="B46:I46"/>
    <mergeCell ref="B47:I47"/>
    <mergeCell ref="B48:I48"/>
    <mergeCell ref="B43:I43"/>
    <mergeCell ref="B44:I44"/>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topLeftCell="A7" workbookViewId="0">
      <selection activeCell="L16" sqref="L16"/>
    </sheetView>
  </sheetViews>
  <sheetFormatPr defaultColWidth="9.1796875" defaultRowHeight="14.5" x14ac:dyDescent="0.35"/>
  <cols>
    <col min="1" max="1" width="79.26953125" bestFit="1" customWidth="1"/>
    <col min="2" max="2" width="7.54296875" bestFit="1" customWidth="1"/>
    <col min="3" max="3" width="11.453125" customWidth="1"/>
    <col min="7" max="7" width="11.26953125" bestFit="1" customWidth="1"/>
    <col min="8" max="8" width="10.81640625" bestFit="1" customWidth="1"/>
    <col min="9" max="9" width="11.7265625" bestFit="1" customWidth="1"/>
    <col min="10" max="10" width="10.81640625" bestFit="1" customWidth="1"/>
  </cols>
  <sheetData>
    <row r="1" spans="1:10" ht="43.5" x14ac:dyDescent="0.35">
      <c r="A1" s="278" t="s">
        <v>691</v>
      </c>
    </row>
    <row r="2" spans="1:10" x14ac:dyDescent="0.35">
      <c r="A2" t="s">
        <v>692</v>
      </c>
    </row>
    <row r="4" spans="1:10" ht="15.5" x14ac:dyDescent="0.35">
      <c r="A4" s="264" t="s">
        <v>491</v>
      </c>
    </row>
    <row r="5" spans="1:10" x14ac:dyDescent="0.35">
      <c r="A5" s="263"/>
    </row>
    <row r="6" spans="1:10" x14ac:dyDescent="0.35">
      <c r="A6" s="266">
        <v>43891</v>
      </c>
    </row>
    <row r="7" spans="1:10" x14ac:dyDescent="0.35">
      <c r="A7" s="265" t="s">
        <v>693</v>
      </c>
      <c r="E7" s="274" t="s">
        <v>556</v>
      </c>
      <c r="G7" s="304"/>
    </row>
    <row r="8" spans="1:10" ht="15" thickBot="1" x14ac:dyDescent="0.4"/>
    <row r="9" spans="1:10" ht="14.5" customHeight="1" x14ac:dyDescent="0.35">
      <c r="A9" s="266">
        <v>43922</v>
      </c>
      <c r="E9" s="272"/>
      <c r="F9" s="326" t="s">
        <v>493</v>
      </c>
      <c r="G9" s="328">
        <v>43891</v>
      </c>
      <c r="H9" s="330">
        <v>43922</v>
      </c>
      <c r="I9" s="332">
        <v>43953</v>
      </c>
      <c r="J9" s="332" t="s">
        <v>557</v>
      </c>
    </row>
    <row r="10" spans="1:10" ht="15" customHeight="1" thickBot="1" x14ac:dyDescent="0.4">
      <c r="A10" s="265" t="s">
        <v>694</v>
      </c>
      <c r="E10" s="273" t="s">
        <v>492</v>
      </c>
      <c r="F10" s="327"/>
      <c r="G10" s="329"/>
      <c r="H10" s="331"/>
      <c r="I10" s="333"/>
      <c r="J10" s="333"/>
    </row>
    <row r="11" spans="1:10" ht="15" thickBot="1" x14ac:dyDescent="0.4">
      <c r="E11" s="269" t="s">
        <v>494</v>
      </c>
      <c r="F11" s="271" t="s">
        <v>495</v>
      </c>
      <c r="G11" s="270">
        <v>1.0976999999999999</v>
      </c>
      <c r="H11" s="270">
        <v>1.0955999999999999</v>
      </c>
      <c r="I11" s="270">
        <v>1.0875999999999999</v>
      </c>
      <c r="J11" s="275">
        <f>AVERAGE(G11:I11)</f>
        <v>1.0936333333333332</v>
      </c>
    </row>
    <row r="12" spans="1:10" ht="26.5" thickBot="1" x14ac:dyDescent="0.4">
      <c r="A12" s="266">
        <v>43953</v>
      </c>
      <c r="E12" s="267" t="s">
        <v>496</v>
      </c>
      <c r="F12" s="268" t="s">
        <v>497</v>
      </c>
      <c r="G12" s="270">
        <v>119.36</v>
      </c>
      <c r="H12" s="270">
        <v>118.9</v>
      </c>
      <c r="I12" s="270">
        <v>115.87</v>
      </c>
      <c r="J12" s="276">
        <f t="shared" ref="J12:J41" si="0">AVERAGE(G12:I12)</f>
        <v>118.04333333333334</v>
      </c>
    </row>
    <row r="13" spans="1:10" ht="26.5" thickBot="1" x14ac:dyDescent="0.4">
      <c r="A13" s="265" t="s">
        <v>695</v>
      </c>
      <c r="E13" s="267" t="s">
        <v>498</v>
      </c>
      <c r="F13" s="268" t="s">
        <v>499</v>
      </c>
      <c r="G13" s="270">
        <v>7.4722999999999997</v>
      </c>
      <c r="H13" s="270">
        <v>7.4673999999999996</v>
      </c>
      <c r="I13" s="270">
        <v>7.4584000000000001</v>
      </c>
      <c r="J13" s="276">
        <f t="shared" si="0"/>
        <v>7.4660333333333329</v>
      </c>
    </row>
    <row r="14" spans="1:10" ht="26.5" thickBot="1" x14ac:dyDescent="0.4">
      <c r="E14" s="267" t="s">
        <v>500</v>
      </c>
      <c r="F14" s="268" t="s">
        <v>501</v>
      </c>
      <c r="G14" s="270">
        <v>0.85314999999999996</v>
      </c>
      <c r="H14" s="270">
        <v>0.88643000000000005</v>
      </c>
      <c r="I14" s="270">
        <v>0.86904999999999999</v>
      </c>
      <c r="J14" s="276">
        <f t="shared" si="0"/>
        <v>0.86954333333333345</v>
      </c>
    </row>
    <row r="15" spans="1:10" ht="26.5" thickBot="1" x14ac:dyDescent="0.4">
      <c r="E15" s="267" t="s">
        <v>502</v>
      </c>
      <c r="F15" s="268" t="s">
        <v>503</v>
      </c>
      <c r="G15" s="270">
        <v>10.6738</v>
      </c>
      <c r="H15" s="270">
        <v>11.061299999999999</v>
      </c>
      <c r="I15" s="270">
        <v>10.6639</v>
      </c>
      <c r="J15" s="276">
        <f t="shared" si="0"/>
        <v>10.799666666666667</v>
      </c>
    </row>
    <row r="16" spans="1:10" ht="26.5" thickBot="1" x14ac:dyDescent="0.4">
      <c r="E16" s="267" t="s">
        <v>504</v>
      </c>
      <c r="F16" s="268" t="s">
        <v>505</v>
      </c>
      <c r="G16" s="270">
        <v>1.0613999999999999</v>
      </c>
      <c r="H16" s="270">
        <v>1.0585</v>
      </c>
      <c r="I16" s="270">
        <v>1.0558000000000001</v>
      </c>
      <c r="J16" s="276">
        <f t="shared" si="0"/>
        <v>1.0585666666666667</v>
      </c>
    </row>
    <row r="17" spans="5:10" ht="26.5" thickBot="1" x14ac:dyDescent="0.4">
      <c r="E17" s="267" t="s">
        <v>506</v>
      </c>
      <c r="F17" s="268" t="s">
        <v>507</v>
      </c>
      <c r="G17" s="270">
        <v>139.30000000000001</v>
      </c>
      <c r="H17" s="270">
        <v>155.6</v>
      </c>
      <c r="I17" s="270">
        <v>159.30000000000001</v>
      </c>
      <c r="J17" s="276">
        <f t="shared" si="0"/>
        <v>151.4</v>
      </c>
    </row>
    <row r="18" spans="5:10" ht="26.5" thickBot="1" x14ac:dyDescent="0.4">
      <c r="E18" s="267" t="s">
        <v>508</v>
      </c>
      <c r="F18" s="268" t="s">
        <v>509</v>
      </c>
      <c r="G18" s="270">
        <v>10.3888</v>
      </c>
      <c r="H18" s="270">
        <v>11.51</v>
      </c>
      <c r="I18" s="270">
        <v>11.183999999999999</v>
      </c>
      <c r="J18" s="276">
        <f t="shared" si="0"/>
        <v>11.0276</v>
      </c>
    </row>
    <row r="19" spans="5:10" ht="26.5" thickBot="1" x14ac:dyDescent="0.4">
      <c r="E19" s="267" t="s">
        <v>510</v>
      </c>
      <c r="F19" s="268" t="s">
        <v>511</v>
      </c>
      <c r="G19" s="270">
        <v>1.9558</v>
      </c>
      <c r="H19" s="270">
        <v>1.9558</v>
      </c>
      <c r="I19" s="270">
        <v>1.9558</v>
      </c>
      <c r="J19" s="276">
        <f t="shared" si="0"/>
        <v>1.9558</v>
      </c>
    </row>
    <row r="20" spans="5:10" ht="26.5" thickBot="1" x14ac:dyDescent="0.4">
      <c r="E20" s="267" t="s">
        <v>512</v>
      </c>
      <c r="F20" s="268" t="s">
        <v>513</v>
      </c>
      <c r="G20" s="270">
        <v>25.39</v>
      </c>
      <c r="H20" s="270">
        <v>27.312000000000001</v>
      </c>
      <c r="I20" s="270">
        <v>27.097000000000001</v>
      </c>
      <c r="J20" s="276">
        <f t="shared" si="0"/>
        <v>26.599666666666668</v>
      </c>
    </row>
    <row r="21" spans="5:10" ht="26.5" thickBot="1" x14ac:dyDescent="0.4">
      <c r="E21" s="267" t="s">
        <v>514</v>
      </c>
      <c r="F21" s="268" t="s">
        <v>515</v>
      </c>
      <c r="G21" s="270">
        <v>337.57</v>
      </c>
      <c r="H21" s="270">
        <v>360.02</v>
      </c>
      <c r="I21" s="270">
        <v>352.72</v>
      </c>
      <c r="J21" s="276">
        <f t="shared" si="0"/>
        <v>350.1033333333333</v>
      </c>
    </row>
    <row r="22" spans="5:10" ht="26.5" thickBot="1" x14ac:dyDescent="0.4">
      <c r="E22" s="267" t="s">
        <v>516</v>
      </c>
      <c r="F22" s="268" t="s">
        <v>517</v>
      </c>
      <c r="G22" s="270">
        <v>4.3258999999999999</v>
      </c>
      <c r="H22" s="270">
        <v>4.5506000000000002</v>
      </c>
      <c r="I22" s="270">
        <v>4.5335999999999999</v>
      </c>
      <c r="J22" s="276">
        <f t="shared" si="0"/>
        <v>4.4700333333333333</v>
      </c>
    </row>
    <row r="23" spans="5:10" ht="26.5" thickBot="1" x14ac:dyDescent="0.4">
      <c r="E23" s="267" t="s">
        <v>518</v>
      </c>
      <c r="F23" s="268" t="s">
        <v>519</v>
      </c>
      <c r="G23" s="270">
        <v>4.8129999999999997</v>
      </c>
      <c r="H23" s="270">
        <v>4.8282999999999996</v>
      </c>
      <c r="I23" s="270">
        <v>4.8430999999999997</v>
      </c>
      <c r="J23" s="276">
        <f t="shared" si="0"/>
        <v>4.8281333333333327</v>
      </c>
    </row>
    <row r="24" spans="5:10" ht="26.5" thickBot="1" x14ac:dyDescent="0.4">
      <c r="E24" s="267" t="s">
        <v>520</v>
      </c>
      <c r="F24" s="268" t="s">
        <v>521</v>
      </c>
      <c r="G24" s="270">
        <v>6.8348000000000004</v>
      </c>
      <c r="H24" s="270">
        <v>7.2062999999999997</v>
      </c>
      <c r="I24" s="270">
        <v>7.5979000000000001</v>
      </c>
      <c r="J24" s="276">
        <f t="shared" si="0"/>
        <v>7.2130000000000001</v>
      </c>
    </row>
    <row r="25" spans="5:10" ht="26.5" thickBot="1" x14ac:dyDescent="0.4">
      <c r="E25" s="267" t="s">
        <v>522</v>
      </c>
      <c r="F25" s="268" t="s">
        <v>523</v>
      </c>
      <c r="G25" s="270">
        <v>1.6875</v>
      </c>
      <c r="H25" s="270">
        <v>1.7967</v>
      </c>
      <c r="I25" s="270">
        <v>1.6597999999999999</v>
      </c>
      <c r="J25" s="276">
        <f t="shared" si="0"/>
        <v>1.7146666666666668</v>
      </c>
    </row>
    <row r="26" spans="5:10" ht="26.5" thickBot="1" x14ac:dyDescent="0.4">
      <c r="E26" s="267" t="s">
        <v>524</v>
      </c>
      <c r="F26" s="268" t="s">
        <v>525</v>
      </c>
      <c r="G26" s="270">
        <v>1.4757</v>
      </c>
      <c r="H26" s="270">
        <v>1.5617000000000001</v>
      </c>
      <c r="I26" s="270">
        <v>1.5077</v>
      </c>
      <c r="J26" s="276">
        <f t="shared" si="0"/>
        <v>1.5150333333333332</v>
      </c>
    </row>
    <row r="27" spans="5:10" ht="26.5" thickBot="1" x14ac:dyDescent="0.4">
      <c r="E27" s="267" t="s">
        <v>526</v>
      </c>
      <c r="F27" s="268" t="s">
        <v>527</v>
      </c>
      <c r="G27" s="270">
        <v>8.5549999999999997</v>
      </c>
      <c r="H27" s="270">
        <v>8.4945000000000004</v>
      </c>
      <c r="I27" s="270">
        <v>8.43</v>
      </c>
      <c r="J27" s="276">
        <f t="shared" si="0"/>
        <v>8.4931666666666672</v>
      </c>
    </row>
    <row r="28" spans="5:10" ht="39.5" thickBot="1" x14ac:dyDescent="0.4">
      <c r="E28" s="267" t="s">
        <v>528</v>
      </c>
      <c r="F28" s="268" t="s">
        <v>529</v>
      </c>
      <c r="G28" s="270">
        <v>1.7607999999999999</v>
      </c>
      <c r="H28" s="270">
        <v>1.8416999999999999</v>
      </c>
      <c r="I28" s="270">
        <v>1.7705</v>
      </c>
      <c r="J28" s="276">
        <f t="shared" si="0"/>
        <v>1.7910000000000001</v>
      </c>
    </row>
    <row r="29" spans="5:10" ht="26.5" thickBot="1" x14ac:dyDescent="0.4">
      <c r="E29" s="267" t="s">
        <v>530</v>
      </c>
      <c r="F29" s="268" t="s">
        <v>531</v>
      </c>
      <c r="G29" s="270">
        <v>1.5317000000000001</v>
      </c>
      <c r="H29" s="270">
        <v>1.5632999999999999</v>
      </c>
      <c r="I29" s="270">
        <v>1.5324</v>
      </c>
      <c r="J29" s="276">
        <f t="shared" si="0"/>
        <v>1.5424666666666667</v>
      </c>
    </row>
    <row r="30" spans="5:10" ht="39.5" thickBot="1" x14ac:dyDescent="0.4">
      <c r="E30" s="267" t="s">
        <v>532</v>
      </c>
      <c r="F30" s="268" t="s">
        <v>533</v>
      </c>
      <c r="G30" s="270">
        <v>1324.98</v>
      </c>
      <c r="H30" s="270">
        <v>1341.03</v>
      </c>
      <c r="I30" s="270">
        <v>1313.09</v>
      </c>
      <c r="J30" s="276">
        <f t="shared" si="0"/>
        <v>1326.3666666666668</v>
      </c>
    </row>
    <row r="31" spans="5:10" ht="39.5" thickBot="1" x14ac:dyDescent="0.4">
      <c r="E31" s="267" t="s">
        <v>534</v>
      </c>
      <c r="F31" s="268" t="s">
        <v>535</v>
      </c>
      <c r="G31" s="270">
        <v>17.0961</v>
      </c>
      <c r="H31" s="270">
        <v>19.609500000000001</v>
      </c>
      <c r="I31" s="270">
        <v>19.6572</v>
      </c>
      <c r="J31" s="276">
        <f t="shared" si="0"/>
        <v>18.787600000000001</v>
      </c>
    </row>
    <row r="32" spans="5:10" ht="39.5" thickBot="1" x14ac:dyDescent="0.4">
      <c r="E32" s="267" t="s">
        <v>536</v>
      </c>
      <c r="F32" s="268" t="s">
        <v>537</v>
      </c>
      <c r="G32" s="270">
        <v>7.6661999999999999</v>
      </c>
      <c r="H32" s="270">
        <v>7.7784000000000004</v>
      </c>
      <c r="I32" s="270">
        <v>7.6665000000000001</v>
      </c>
      <c r="J32" s="276">
        <f t="shared" si="0"/>
        <v>7.7037000000000004</v>
      </c>
    </row>
    <row r="33" spans="5:10" ht="26.5" thickBot="1" x14ac:dyDescent="0.4">
      <c r="E33" s="267" t="s">
        <v>538</v>
      </c>
      <c r="F33" s="268" t="s">
        <v>539</v>
      </c>
      <c r="G33" s="270">
        <v>7.4695</v>
      </c>
      <c r="H33" s="270">
        <v>7.6254999999999997</v>
      </c>
      <c r="I33" s="270">
        <v>7.5789999999999997</v>
      </c>
      <c r="J33" s="276">
        <f t="shared" si="0"/>
        <v>7.5579999999999998</v>
      </c>
    </row>
    <row r="34" spans="5:10" ht="26.5" thickBot="1" x14ac:dyDescent="0.4">
      <c r="E34" s="267" t="s">
        <v>540</v>
      </c>
      <c r="F34" s="268" t="s">
        <v>541</v>
      </c>
      <c r="G34" s="270">
        <v>15749.25</v>
      </c>
      <c r="H34" s="270">
        <v>17869.240000000002</v>
      </c>
      <c r="I34" s="270">
        <v>16178.05</v>
      </c>
      <c r="J34" s="276">
        <f t="shared" si="0"/>
        <v>16598.846666666668</v>
      </c>
    </row>
    <row r="35" spans="5:10" ht="26.5" thickBot="1" x14ac:dyDescent="0.4">
      <c r="E35" s="267" t="s">
        <v>542</v>
      </c>
      <c r="F35" s="268" t="s">
        <v>543</v>
      </c>
      <c r="G35" s="270">
        <v>4.6262999999999996</v>
      </c>
      <c r="H35" s="270">
        <v>4.7329999999999997</v>
      </c>
      <c r="I35" s="270">
        <v>4.6767000000000003</v>
      </c>
      <c r="J35" s="276">
        <f t="shared" si="0"/>
        <v>4.6786666666666665</v>
      </c>
    </row>
    <row r="36" spans="5:10" ht="26.5" thickBot="1" x14ac:dyDescent="0.4">
      <c r="E36" s="267" t="s">
        <v>544</v>
      </c>
      <c r="F36" s="268" t="s">
        <v>545</v>
      </c>
      <c r="G36" s="270">
        <v>56.027000000000001</v>
      </c>
      <c r="H36" s="270">
        <v>55.865000000000002</v>
      </c>
      <c r="I36" s="270">
        <v>54.771999999999998</v>
      </c>
      <c r="J36" s="276">
        <f t="shared" si="0"/>
        <v>55.554666666666662</v>
      </c>
    </row>
    <row r="37" spans="5:10" ht="26.5" thickBot="1" x14ac:dyDescent="0.4">
      <c r="E37" s="267" t="s">
        <v>546</v>
      </c>
      <c r="F37" s="268" t="s">
        <v>547</v>
      </c>
      <c r="G37" s="270">
        <v>73.6096</v>
      </c>
      <c r="H37" s="270">
        <v>85.948599999999999</v>
      </c>
      <c r="I37" s="270">
        <v>79.891999999999996</v>
      </c>
      <c r="J37" s="276">
        <f t="shared" si="0"/>
        <v>79.816733333333332</v>
      </c>
    </row>
    <row r="38" spans="5:10" ht="15" thickBot="1" x14ac:dyDescent="0.4">
      <c r="E38" s="267" t="s">
        <v>548</v>
      </c>
      <c r="F38" s="268" t="s">
        <v>549</v>
      </c>
      <c r="G38" s="270">
        <v>34.631999999999998</v>
      </c>
      <c r="H38" s="270">
        <v>35.924999999999997</v>
      </c>
      <c r="I38" s="270">
        <v>35.216000000000001</v>
      </c>
      <c r="J38" s="276">
        <f t="shared" si="0"/>
        <v>35.257666666666665</v>
      </c>
    </row>
    <row r="39" spans="5:10" ht="26.5" thickBot="1" x14ac:dyDescent="0.4">
      <c r="E39" s="267" t="s">
        <v>550</v>
      </c>
      <c r="F39" s="268" t="s">
        <v>551</v>
      </c>
      <c r="G39" s="270">
        <v>4.9231999999999996</v>
      </c>
      <c r="H39" s="270">
        <v>5.7000999999999999</v>
      </c>
      <c r="I39" s="270">
        <v>5.8564999999999996</v>
      </c>
      <c r="J39" s="276">
        <f t="shared" si="0"/>
        <v>5.493266666666667</v>
      </c>
    </row>
    <row r="40" spans="5:10" ht="26.5" thickBot="1" x14ac:dyDescent="0.4">
      <c r="E40" s="267" t="s">
        <v>552</v>
      </c>
      <c r="F40" s="268" t="s">
        <v>553</v>
      </c>
      <c r="G40" s="270">
        <v>21.637</v>
      </c>
      <c r="H40" s="270">
        <v>26.177199999999999</v>
      </c>
      <c r="I40" s="270">
        <v>25.795300000000001</v>
      </c>
      <c r="J40" s="276">
        <f t="shared" si="0"/>
        <v>24.5365</v>
      </c>
    </row>
    <row r="41" spans="5:10" ht="26.5" thickBot="1" x14ac:dyDescent="0.4">
      <c r="E41" s="267" t="s">
        <v>554</v>
      </c>
      <c r="F41" s="268" t="s">
        <v>555</v>
      </c>
      <c r="G41" s="270">
        <v>79.284999999999997</v>
      </c>
      <c r="H41" s="270">
        <v>82.898499999999999</v>
      </c>
      <c r="I41" s="270">
        <v>81.610799999999998</v>
      </c>
      <c r="J41" s="277">
        <f t="shared" si="0"/>
        <v>81.264766666666659</v>
      </c>
    </row>
  </sheetData>
  <mergeCells count="5">
    <mergeCell ref="F9:F10"/>
    <mergeCell ref="G9:G10"/>
    <mergeCell ref="H9:H10"/>
    <mergeCell ref="I9:I10"/>
    <mergeCell ref="J9:J1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6"/>
  <sheetViews>
    <sheetView tabSelected="1" topLeftCell="D340" zoomScale="70" zoomScaleNormal="70" workbookViewId="0">
      <selection activeCell="G349" sqref="G349"/>
    </sheetView>
  </sheetViews>
  <sheetFormatPr defaultColWidth="9.1796875" defaultRowHeight="14.5" x14ac:dyDescent="0.35"/>
  <cols>
    <col min="1" max="1" width="11.26953125" style="155" customWidth="1"/>
    <col min="2" max="2" width="9.7265625" style="155" customWidth="1"/>
    <col min="3" max="3" width="80.453125" style="155" customWidth="1"/>
    <col min="4" max="4" width="28.81640625" style="155" customWidth="1"/>
    <col min="5" max="5" width="34.54296875" style="155" customWidth="1"/>
    <col min="6" max="6" width="74.26953125" style="155" customWidth="1"/>
    <col min="7" max="7" width="25.453125" style="155" customWidth="1"/>
    <col min="8" max="8" width="24.54296875" style="155" customWidth="1"/>
    <col min="9" max="9" width="15.7265625" style="155" customWidth="1"/>
    <col min="10" max="10" width="24.81640625" style="155" customWidth="1"/>
    <col min="11" max="11" width="27.26953125" style="155" customWidth="1"/>
    <col min="12" max="12" width="60.54296875" style="155" customWidth="1"/>
    <col min="13" max="13" width="43.453125" style="155" customWidth="1"/>
    <col min="14" max="14" width="19.81640625" style="155" customWidth="1"/>
    <col min="15" max="15" width="29.81640625" style="155" customWidth="1"/>
    <col min="16" max="16" width="36" style="155" customWidth="1"/>
    <col min="17" max="17" width="51" style="155" customWidth="1"/>
    <col min="18" max="18" width="21.54296875" style="155" customWidth="1"/>
    <col min="19" max="19" width="9.1796875" style="155"/>
    <col min="20" max="20" width="11.453125" style="155" customWidth="1"/>
    <col min="21" max="21" width="13.453125" style="155" customWidth="1"/>
    <col min="22" max="16384" width="9.1796875" style="155"/>
  </cols>
  <sheetData>
    <row r="1" spans="1:21" ht="20.25" customHeight="1" x14ac:dyDescent="0.4">
      <c r="A1" s="1" t="s">
        <v>0</v>
      </c>
      <c r="B1" s="2"/>
      <c r="C1" s="2"/>
      <c r="D1" s="2"/>
      <c r="E1" s="2"/>
      <c r="F1" s="2"/>
      <c r="G1" s="2"/>
      <c r="H1" s="2"/>
      <c r="I1" s="2"/>
      <c r="J1" s="185"/>
      <c r="K1" s="2"/>
      <c r="L1" s="441" t="s">
        <v>1</v>
      </c>
      <c r="M1" s="442"/>
      <c r="N1" s="442"/>
      <c r="O1" s="442"/>
      <c r="P1" s="442"/>
      <c r="Q1" s="442"/>
      <c r="R1" s="442"/>
      <c r="S1" s="443"/>
      <c r="T1" s="186"/>
      <c r="U1" s="186"/>
    </row>
    <row r="2" spans="1:21" ht="20.25" customHeight="1" x14ac:dyDescent="0.4">
      <c r="A2" s="3" t="s">
        <v>2</v>
      </c>
      <c r="B2" s="4"/>
      <c r="C2" s="4"/>
      <c r="D2" s="4"/>
      <c r="E2" s="4"/>
      <c r="F2" s="4"/>
      <c r="G2" s="4"/>
      <c r="H2" s="4"/>
      <c r="I2" s="4"/>
      <c r="J2" s="4"/>
      <c r="K2" s="4"/>
      <c r="L2" s="444"/>
      <c r="M2" s="445"/>
      <c r="N2" s="445"/>
      <c r="O2" s="445"/>
      <c r="P2" s="445"/>
      <c r="Q2" s="445"/>
      <c r="R2" s="445"/>
      <c r="S2" s="446"/>
      <c r="T2" s="186"/>
      <c r="U2" s="186"/>
    </row>
    <row r="3" spans="1:21" ht="15.75" customHeight="1" x14ac:dyDescent="0.35">
      <c r="A3" s="434" t="s">
        <v>3</v>
      </c>
      <c r="B3" s="435"/>
      <c r="C3" s="435"/>
      <c r="D3" s="436" t="s">
        <v>4</v>
      </c>
      <c r="E3" s="436"/>
      <c r="F3" s="436"/>
      <c r="G3" s="436"/>
      <c r="H3" s="436"/>
      <c r="I3" s="436"/>
      <c r="J3" s="436"/>
      <c r="K3" s="436"/>
      <c r="L3" s="444"/>
      <c r="M3" s="445"/>
      <c r="N3" s="445"/>
      <c r="O3" s="445"/>
      <c r="P3" s="445"/>
      <c r="Q3" s="445"/>
      <c r="R3" s="445"/>
      <c r="S3" s="446"/>
      <c r="T3" s="186"/>
      <c r="U3" s="186"/>
    </row>
    <row r="4" spans="1:21" ht="15.75" customHeight="1" x14ac:dyDescent="0.35">
      <c r="A4" s="434" t="s">
        <v>5</v>
      </c>
      <c r="B4" s="435"/>
      <c r="C4" s="435"/>
      <c r="D4" s="436"/>
      <c r="E4" s="436"/>
      <c r="F4" s="436"/>
      <c r="G4" s="436"/>
      <c r="H4" s="436"/>
      <c r="I4" s="436"/>
      <c r="J4" s="436"/>
      <c r="K4" s="436"/>
      <c r="L4" s="444"/>
      <c r="M4" s="445"/>
      <c r="N4" s="445"/>
      <c r="O4" s="445"/>
      <c r="P4" s="445"/>
      <c r="Q4" s="445"/>
      <c r="R4" s="445"/>
      <c r="S4" s="446"/>
      <c r="T4" s="186"/>
      <c r="U4" s="186"/>
    </row>
    <row r="5" spans="1:21" ht="15.75" customHeight="1" x14ac:dyDescent="0.35">
      <c r="A5" s="169" t="s">
        <v>6</v>
      </c>
      <c r="B5" s="170"/>
      <c r="C5" s="170"/>
      <c r="D5" s="250"/>
      <c r="E5" s="434"/>
      <c r="F5" s="435"/>
      <c r="G5" s="435"/>
      <c r="H5" s="435"/>
      <c r="I5" s="435"/>
      <c r="J5" s="435"/>
      <c r="K5" s="187"/>
      <c r="L5" s="444"/>
      <c r="M5" s="445"/>
      <c r="N5" s="445"/>
      <c r="O5" s="445"/>
      <c r="P5" s="445"/>
      <c r="Q5" s="445"/>
      <c r="R5" s="445"/>
      <c r="S5" s="446"/>
      <c r="T5" s="186"/>
      <c r="U5" s="186"/>
    </row>
    <row r="6" spans="1:21" ht="15.75" customHeight="1" x14ac:dyDescent="0.35">
      <c r="A6" s="169" t="s">
        <v>8</v>
      </c>
      <c r="B6" s="170"/>
      <c r="C6" s="170"/>
      <c r="D6" s="251"/>
      <c r="E6" s="434" t="s">
        <v>558</v>
      </c>
      <c r="F6" s="435"/>
      <c r="G6" s="435"/>
      <c r="H6" s="435"/>
      <c r="I6" s="435"/>
      <c r="J6" s="435"/>
      <c r="K6" s="187"/>
      <c r="L6" s="447" t="s">
        <v>9</v>
      </c>
      <c r="M6" s="448"/>
      <c r="N6" s="448"/>
      <c r="O6" s="448"/>
      <c r="P6" s="448"/>
      <c r="Q6" s="448"/>
      <c r="R6" s="448"/>
      <c r="S6" s="449"/>
      <c r="T6" s="186"/>
      <c r="U6" s="186"/>
    </row>
    <row r="7" spans="1:21" ht="15.75" customHeight="1" x14ac:dyDescent="0.35">
      <c r="A7" s="434"/>
      <c r="B7" s="435"/>
      <c r="C7" s="435"/>
      <c r="D7" s="187"/>
      <c r="E7" s="187"/>
      <c r="F7" s="187"/>
      <c r="G7" s="27"/>
      <c r="H7" s="187"/>
      <c r="I7" s="187"/>
      <c r="J7" s="187"/>
      <c r="K7" s="187"/>
      <c r="L7" s="447"/>
      <c r="M7" s="448"/>
      <c r="N7" s="448"/>
      <c r="O7" s="448"/>
      <c r="P7" s="448"/>
      <c r="Q7" s="448"/>
      <c r="R7" s="448"/>
      <c r="S7" s="449"/>
      <c r="T7" s="186"/>
      <c r="U7" s="186"/>
    </row>
    <row r="8" spans="1:21" ht="15.5" x14ac:dyDescent="0.35">
      <c r="A8" s="434" t="s">
        <v>10</v>
      </c>
      <c r="B8" s="435"/>
      <c r="C8" s="435"/>
      <c r="D8" s="436"/>
      <c r="E8" s="436"/>
      <c r="F8" s="436"/>
      <c r="G8" s="436"/>
      <c r="H8" s="436"/>
      <c r="I8" s="436"/>
      <c r="J8" s="436"/>
      <c r="K8" s="437"/>
      <c r="L8" s="415" t="s">
        <v>11</v>
      </c>
      <c r="M8" s="416"/>
      <c r="N8" s="416"/>
      <c r="O8" s="416"/>
      <c r="P8" s="416"/>
      <c r="Q8" s="416"/>
      <c r="R8" s="416"/>
      <c r="S8" s="417"/>
      <c r="T8" s="186"/>
      <c r="U8" s="186"/>
    </row>
    <row r="9" spans="1:21" ht="15.5" x14ac:dyDescent="0.35">
      <c r="A9" s="434" t="s">
        <v>12</v>
      </c>
      <c r="B9" s="435"/>
      <c r="C9" s="435"/>
      <c r="D9" s="436"/>
      <c r="E9" s="436"/>
      <c r="F9" s="436"/>
      <c r="G9" s="436"/>
      <c r="H9" s="436"/>
      <c r="I9" s="436"/>
      <c r="J9" s="436"/>
      <c r="K9" s="437"/>
      <c r="L9" s="5" t="str">
        <f>$G$25</f>
        <v>As of 30 June 2020</v>
      </c>
      <c r="M9" s="6"/>
      <c r="N9" s="7"/>
      <c r="O9" s="8"/>
      <c r="P9" s="5" t="str">
        <f>$J$25</f>
        <v>As of 30 September 2020</v>
      </c>
      <c r="Q9" s="6"/>
      <c r="R9" s="9"/>
      <c r="S9" s="10"/>
      <c r="T9" s="186"/>
      <c r="U9" s="186"/>
    </row>
    <row r="10" spans="1:21" ht="15.5" x14ac:dyDescent="0.35">
      <c r="A10" s="434" t="s">
        <v>13</v>
      </c>
      <c r="B10" s="435"/>
      <c r="C10" s="435"/>
      <c r="D10" s="436"/>
      <c r="E10" s="436"/>
      <c r="F10" s="436"/>
      <c r="G10" s="436"/>
      <c r="H10" s="436"/>
      <c r="I10" s="436"/>
      <c r="J10" s="436"/>
      <c r="K10" s="437"/>
      <c r="L10" s="11" t="s">
        <v>14</v>
      </c>
      <c r="M10" s="9"/>
      <c r="N10" s="12"/>
      <c r="O10" s="13"/>
      <c r="P10" s="171" t="s">
        <v>14</v>
      </c>
      <c r="Q10" s="9"/>
      <c r="R10" s="9"/>
      <c r="S10" s="14"/>
      <c r="T10" s="186"/>
      <c r="U10" s="186"/>
    </row>
    <row r="11" spans="1:21" ht="15.5" x14ac:dyDescent="0.35">
      <c r="A11" s="434" t="s">
        <v>15</v>
      </c>
      <c r="B11" s="435"/>
      <c r="C11" s="435"/>
      <c r="D11" s="436"/>
      <c r="E11" s="436"/>
      <c r="F11" s="436"/>
      <c r="G11" s="436"/>
      <c r="H11" s="436"/>
      <c r="I11" s="436"/>
      <c r="J11" s="436"/>
      <c r="K11" s="437"/>
      <c r="L11" s="15" t="s">
        <v>16</v>
      </c>
      <c r="M11" s="16"/>
      <c r="N11" s="17">
        <f>G33+H33</f>
        <v>0</v>
      </c>
      <c r="O11" s="18"/>
      <c r="P11" s="19" t="s">
        <v>16</v>
      </c>
      <c r="Q11" s="16"/>
      <c r="R11" s="17">
        <f>J33+K33</f>
        <v>0</v>
      </c>
      <c r="S11" s="20"/>
      <c r="T11" s="186"/>
      <c r="U11" s="186"/>
    </row>
    <row r="12" spans="1:21" ht="15.75" customHeight="1" x14ac:dyDescent="0.35">
      <c r="A12" s="434" t="s">
        <v>17</v>
      </c>
      <c r="B12" s="435"/>
      <c r="C12" s="435"/>
      <c r="D12" s="438"/>
      <c r="E12" s="438"/>
      <c r="F12" s="438"/>
      <c r="G12" s="438"/>
      <c r="H12" s="438"/>
      <c r="I12" s="438"/>
      <c r="J12" s="438"/>
      <c r="K12" s="439"/>
      <c r="L12" s="398" t="s">
        <v>18</v>
      </c>
      <c r="M12" s="399"/>
      <c r="N12" s="17">
        <f>G32+H32</f>
        <v>0</v>
      </c>
      <c r="O12" s="21"/>
      <c r="P12" s="399" t="s">
        <v>18</v>
      </c>
      <c r="Q12" s="399"/>
      <c r="R12" s="17">
        <f>J32+K32</f>
        <v>0</v>
      </c>
      <c r="S12" s="14"/>
      <c r="T12" s="186"/>
      <c r="U12" s="186"/>
    </row>
    <row r="13" spans="1:21" ht="15.5" x14ac:dyDescent="0.35">
      <c r="A13" s="434" t="s">
        <v>19</v>
      </c>
      <c r="B13" s="435"/>
      <c r="C13" s="435"/>
      <c r="D13" s="436"/>
      <c r="E13" s="436"/>
      <c r="F13" s="436"/>
      <c r="G13" s="436"/>
      <c r="H13" s="436"/>
      <c r="I13" s="436"/>
      <c r="J13" s="436"/>
      <c r="K13" s="437"/>
      <c r="L13" s="22" t="s">
        <v>20</v>
      </c>
      <c r="M13" s="12"/>
      <c r="N13" s="23"/>
      <c r="O13" s="21"/>
      <c r="P13" s="414" t="s">
        <v>20</v>
      </c>
      <c r="Q13" s="414"/>
      <c r="R13" s="23"/>
      <c r="S13" s="14"/>
      <c r="T13" s="186"/>
      <c r="U13" s="186"/>
    </row>
    <row r="14" spans="1:21" ht="15.75" customHeight="1" x14ac:dyDescent="0.35">
      <c r="A14" s="434"/>
      <c r="B14" s="435"/>
      <c r="C14" s="435"/>
      <c r="D14" s="187"/>
      <c r="E14" s="187"/>
      <c r="F14" s="187"/>
      <c r="G14" s="187"/>
      <c r="H14" s="187"/>
      <c r="I14" s="187"/>
      <c r="J14" s="187"/>
      <c r="K14" s="187"/>
      <c r="L14" s="398" t="s">
        <v>21</v>
      </c>
      <c r="M14" s="399"/>
      <c r="N14" s="17">
        <f>G27+H27</f>
        <v>0</v>
      </c>
      <c r="O14" s="21"/>
      <c r="P14" s="399" t="s">
        <v>21</v>
      </c>
      <c r="Q14" s="399"/>
      <c r="R14" s="17">
        <f>J27+K27</f>
        <v>0</v>
      </c>
      <c r="S14" s="14"/>
      <c r="T14" s="186"/>
      <c r="U14" s="186"/>
    </row>
    <row r="15" spans="1:21" ht="15.75" customHeight="1" x14ac:dyDescent="0.35">
      <c r="A15" s="434" t="s">
        <v>22</v>
      </c>
      <c r="B15" s="435"/>
      <c r="C15" s="435"/>
      <c r="D15" s="24" t="s">
        <v>23</v>
      </c>
      <c r="E15" s="24"/>
      <c r="F15" s="24"/>
      <c r="G15" s="24"/>
      <c r="H15" s="24"/>
      <c r="I15" s="24"/>
      <c r="J15" s="24"/>
      <c r="K15" s="24"/>
      <c r="L15" s="398" t="s">
        <v>24</v>
      </c>
      <c r="M15" s="399"/>
      <c r="N15" s="17">
        <f>G28+H28</f>
        <v>0</v>
      </c>
      <c r="O15" s="21"/>
      <c r="P15" s="399" t="s">
        <v>24</v>
      </c>
      <c r="Q15" s="399"/>
      <c r="R15" s="17">
        <f>J28+K28</f>
        <v>0</v>
      </c>
      <c r="S15" s="14"/>
      <c r="T15" s="186"/>
      <c r="U15" s="186"/>
    </row>
    <row r="16" spans="1:21" ht="15.75" customHeight="1" x14ac:dyDescent="0.35">
      <c r="A16" s="188"/>
      <c r="B16" s="189"/>
      <c r="C16" s="189"/>
      <c r="D16" s="428"/>
      <c r="E16" s="428"/>
      <c r="F16" s="428"/>
      <c r="G16" s="428"/>
      <c r="H16" s="428"/>
      <c r="I16" s="428"/>
      <c r="J16" s="428"/>
      <c r="K16" s="429"/>
      <c r="L16" s="398" t="s">
        <v>25</v>
      </c>
      <c r="M16" s="399"/>
      <c r="N16" s="17">
        <f>G29+H29</f>
        <v>0</v>
      </c>
      <c r="O16" s="21"/>
      <c r="P16" s="399" t="s">
        <v>25</v>
      </c>
      <c r="Q16" s="399"/>
      <c r="R16" s="17">
        <f>J29+K29</f>
        <v>0</v>
      </c>
      <c r="S16" s="14"/>
      <c r="T16" s="186"/>
      <c r="U16" s="186"/>
    </row>
    <row r="17" spans="1:21" ht="15.75" customHeight="1" x14ac:dyDescent="0.35">
      <c r="A17" s="188"/>
      <c r="B17" s="189"/>
      <c r="C17" s="189"/>
      <c r="D17" s="430"/>
      <c r="E17" s="430"/>
      <c r="F17" s="430"/>
      <c r="G17" s="430"/>
      <c r="H17" s="430"/>
      <c r="I17" s="430"/>
      <c r="J17" s="430"/>
      <c r="K17" s="431"/>
      <c r="L17" s="398" t="s">
        <v>26</v>
      </c>
      <c r="M17" s="399"/>
      <c r="N17" s="17">
        <f>G30+H30</f>
        <v>0</v>
      </c>
      <c r="O17" s="21"/>
      <c r="P17" s="399" t="s">
        <v>26</v>
      </c>
      <c r="Q17" s="399"/>
      <c r="R17" s="17">
        <f>J30+K30</f>
        <v>0</v>
      </c>
      <c r="S17" s="14"/>
      <c r="T17" s="186"/>
      <c r="U17" s="186"/>
    </row>
    <row r="18" spans="1:21" ht="15.75" customHeight="1" x14ac:dyDescent="0.35">
      <c r="A18" s="188"/>
      <c r="B18" s="189"/>
      <c r="C18" s="189"/>
      <c r="D18" s="430"/>
      <c r="E18" s="430"/>
      <c r="F18" s="430"/>
      <c r="G18" s="430"/>
      <c r="H18" s="430"/>
      <c r="I18" s="430"/>
      <c r="J18" s="430"/>
      <c r="K18" s="431"/>
      <c r="L18" s="398" t="s">
        <v>27</v>
      </c>
      <c r="M18" s="399"/>
      <c r="N18" s="17">
        <f>G31+H31</f>
        <v>0</v>
      </c>
      <c r="O18" s="18"/>
      <c r="P18" s="399" t="s">
        <v>27</v>
      </c>
      <c r="Q18" s="399"/>
      <c r="R18" s="17">
        <f>J31+K31</f>
        <v>0</v>
      </c>
      <c r="S18" s="20"/>
      <c r="T18" s="186"/>
      <c r="U18" s="186"/>
    </row>
    <row r="19" spans="1:21" ht="15.75" customHeight="1" x14ac:dyDescent="0.35">
      <c r="A19" s="188"/>
      <c r="B19" s="189"/>
      <c r="C19" s="189"/>
      <c r="D19" s="432"/>
      <c r="E19" s="432"/>
      <c r="F19" s="432"/>
      <c r="G19" s="432"/>
      <c r="H19" s="432"/>
      <c r="I19" s="432"/>
      <c r="J19" s="432"/>
      <c r="K19" s="433"/>
      <c r="L19" s="398" t="s">
        <v>28</v>
      </c>
      <c r="M19" s="399"/>
      <c r="N19" s="17">
        <f>G37+H37</f>
        <v>0</v>
      </c>
      <c r="O19" s="21"/>
      <c r="P19" s="399" t="s">
        <v>28</v>
      </c>
      <c r="Q19" s="399"/>
      <c r="R19" s="17">
        <f>J37+K37</f>
        <v>0</v>
      </c>
      <c r="S19" s="25"/>
      <c r="T19" s="190"/>
      <c r="U19" s="191"/>
    </row>
    <row r="20" spans="1:21" ht="28.5" customHeight="1" x14ac:dyDescent="0.35">
      <c r="A20" s="26" t="s">
        <v>29</v>
      </c>
      <c r="B20" s="27"/>
      <c r="C20" s="192"/>
      <c r="D20" s="27"/>
      <c r="E20" s="27"/>
      <c r="F20" s="27"/>
      <c r="G20" s="49"/>
      <c r="H20" s="49"/>
      <c r="I20" s="27"/>
      <c r="J20" s="27"/>
      <c r="K20" s="27"/>
      <c r="L20" s="398" t="s">
        <v>30</v>
      </c>
      <c r="M20" s="399"/>
      <c r="N20" s="17">
        <f>G38+H38</f>
        <v>0</v>
      </c>
      <c r="O20" s="21"/>
      <c r="P20" s="399" t="s">
        <v>30</v>
      </c>
      <c r="Q20" s="399"/>
      <c r="R20" s="17">
        <f>J38+K38</f>
        <v>0</v>
      </c>
      <c r="S20" s="25"/>
      <c r="T20" s="186"/>
      <c r="U20" s="186"/>
    </row>
    <row r="21" spans="1:21" ht="26.15" customHeight="1" x14ac:dyDescent="0.35">
      <c r="A21" s="28" t="s">
        <v>608</v>
      </c>
      <c r="B21" s="27"/>
      <c r="C21" s="192"/>
      <c r="D21" s="27"/>
      <c r="E21" s="27"/>
      <c r="F21" s="27"/>
      <c r="G21" s="27"/>
      <c r="H21" s="27"/>
      <c r="I21" s="27"/>
      <c r="J21" s="27"/>
      <c r="K21" s="27"/>
      <c r="L21" s="398" t="s">
        <v>31</v>
      </c>
      <c r="M21" s="399"/>
      <c r="N21" s="17">
        <f>G39+H39</f>
        <v>0</v>
      </c>
      <c r="O21" s="21"/>
      <c r="P21" s="399" t="s">
        <v>31</v>
      </c>
      <c r="Q21" s="399"/>
      <c r="R21" s="17">
        <f>J39+K39</f>
        <v>0</v>
      </c>
      <c r="S21" s="25"/>
      <c r="T21" s="186"/>
      <c r="U21" s="186"/>
    </row>
    <row r="22" spans="1:21" ht="15.75" customHeight="1" x14ac:dyDescent="0.35">
      <c r="A22" s="193"/>
      <c r="B22" s="27"/>
      <c r="C22" s="27"/>
      <c r="D22" s="27"/>
      <c r="E22" s="27"/>
      <c r="F22" s="27"/>
      <c r="G22" s="40"/>
      <c r="H22" s="40"/>
      <c r="I22" s="40"/>
      <c r="J22" s="194"/>
      <c r="K22" s="40"/>
      <c r="L22" s="401" t="s">
        <v>32</v>
      </c>
      <c r="M22" s="402"/>
      <c r="N22" s="29">
        <f>G40+H40</f>
        <v>0</v>
      </c>
      <c r="O22" s="30"/>
      <c r="P22" s="399" t="s">
        <v>32</v>
      </c>
      <c r="Q22" s="399"/>
      <c r="R22" s="29">
        <f>J40+K40</f>
        <v>0</v>
      </c>
      <c r="S22" s="25"/>
      <c r="T22" s="186"/>
      <c r="U22" s="186"/>
    </row>
    <row r="23" spans="1:21" ht="18" customHeight="1" x14ac:dyDescent="0.35">
      <c r="A23" s="425" t="s">
        <v>33</v>
      </c>
      <c r="B23" s="426"/>
      <c r="C23" s="426"/>
      <c r="D23" s="426"/>
      <c r="E23" s="426"/>
      <c r="F23" s="426"/>
      <c r="G23" s="426"/>
      <c r="H23" s="426"/>
      <c r="I23" s="426"/>
      <c r="J23" s="426"/>
      <c r="K23" s="426"/>
      <c r="L23" s="393" t="s">
        <v>34</v>
      </c>
      <c r="M23" s="394"/>
      <c r="N23" s="394"/>
      <c r="O23" s="394"/>
      <c r="P23" s="394"/>
      <c r="Q23" s="394"/>
      <c r="R23" s="394"/>
      <c r="S23" s="395"/>
      <c r="T23" s="186"/>
      <c r="U23" s="186"/>
    </row>
    <row r="24" spans="1:21" x14ac:dyDescent="0.35">
      <c r="A24" s="39"/>
      <c r="B24" s="40"/>
      <c r="C24" s="40"/>
      <c r="D24" s="40"/>
      <c r="E24" s="40"/>
      <c r="F24" s="40"/>
      <c r="G24" s="40"/>
      <c r="H24" s="40"/>
      <c r="I24" s="40"/>
      <c r="J24" s="194"/>
      <c r="K24" s="194"/>
      <c r="L24" s="415" t="s">
        <v>35</v>
      </c>
      <c r="M24" s="416"/>
      <c r="N24" s="416"/>
      <c r="O24" s="416"/>
      <c r="P24" s="416"/>
      <c r="Q24" s="416"/>
      <c r="R24" s="416"/>
      <c r="S24" s="417"/>
      <c r="T24" s="186"/>
      <c r="U24" s="186"/>
    </row>
    <row r="25" spans="1:21" x14ac:dyDescent="0.35">
      <c r="A25" s="138"/>
      <c r="B25" s="66"/>
      <c r="C25" s="139"/>
      <c r="D25" s="139"/>
      <c r="E25" s="139"/>
      <c r="F25" s="60"/>
      <c r="G25" s="427" t="s">
        <v>611</v>
      </c>
      <c r="H25" s="427"/>
      <c r="I25" s="31"/>
      <c r="J25" s="427" t="s">
        <v>612</v>
      </c>
      <c r="K25" s="427"/>
      <c r="L25" s="195" t="str">
        <f>$G$48</f>
        <v>1 April - 30 June 2020</v>
      </c>
      <c r="M25" s="32"/>
      <c r="N25" s="32"/>
      <c r="O25" s="8"/>
      <c r="P25" s="196" t="str">
        <f>$J$48</f>
        <v>1 July - 30 September 2020</v>
      </c>
      <c r="Q25" s="32"/>
      <c r="R25" s="32"/>
      <c r="S25" s="33"/>
      <c r="T25" s="186"/>
      <c r="U25" s="186"/>
    </row>
    <row r="26" spans="1:21" x14ac:dyDescent="0.35">
      <c r="A26" s="34" t="s">
        <v>36</v>
      </c>
      <c r="B26" s="35"/>
      <c r="C26" s="36" t="s">
        <v>37</v>
      </c>
      <c r="D26" s="37"/>
      <c r="E26" s="37"/>
      <c r="F26" s="37"/>
      <c r="G26" s="173" t="s">
        <v>38</v>
      </c>
      <c r="H26" s="173" t="s">
        <v>39</v>
      </c>
      <c r="I26" s="38"/>
      <c r="J26" s="173" t="s">
        <v>38</v>
      </c>
      <c r="K26" s="173" t="s">
        <v>39</v>
      </c>
      <c r="L26" s="11" t="s">
        <v>14</v>
      </c>
      <c r="M26" s="9"/>
      <c r="N26" s="9"/>
      <c r="O26" s="13"/>
      <c r="P26" s="171" t="s">
        <v>14</v>
      </c>
      <c r="Q26" s="9"/>
      <c r="R26" s="9"/>
      <c r="S26" s="14"/>
      <c r="T26" s="186"/>
      <c r="U26" s="186"/>
    </row>
    <row r="27" spans="1:21" ht="15" customHeight="1" x14ac:dyDescent="0.35">
      <c r="A27" s="39"/>
      <c r="B27" s="40" t="s">
        <v>40</v>
      </c>
      <c r="C27" s="41" t="s">
        <v>21</v>
      </c>
      <c r="D27" s="41"/>
      <c r="E27" s="41"/>
      <c r="F27" s="41"/>
      <c r="G27" s="246"/>
      <c r="H27" s="246"/>
      <c r="I27" s="42"/>
      <c r="J27" s="246"/>
      <c r="K27" s="247"/>
      <c r="L27" s="398" t="s">
        <v>41</v>
      </c>
      <c r="M27" s="399"/>
      <c r="N27" s="17">
        <f>G50</f>
        <v>0</v>
      </c>
      <c r="O27" s="43"/>
      <c r="P27" s="399" t="s">
        <v>41</v>
      </c>
      <c r="Q27" s="399"/>
      <c r="R27" s="17">
        <f>J50</f>
        <v>0</v>
      </c>
      <c r="S27" s="44"/>
      <c r="T27" s="186"/>
      <c r="U27" s="186"/>
    </row>
    <row r="28" spans="1:21" ht="15" customHeight="1" x14ac:dyDescent="0.35">
      <c r="A28" s="39"/>
      <c r="B28" s="40" t="s">
        <v>42</v>
      </c>
      <c r="C28" s="41" t="s">
        <v>24</v>
      </c>
      <c r="D28" s="41"/>
      <c r="E28" s="41"/>
      <c r="F28" s="41"/>
      <c r="G28" s="246"/>
      <c r="H28" s="246"/>
      <c r="I28" s="42"/>
      <c r="J28" s="246"/>
      <c r="K28" s="247"/>
      <c r="L28" s="398" t="s">
        <v>43</v>
      </c>
      <c r="M28" s="399"/>
      <c r="N28" s="17">
        <f>G51</f>
        <v>0</v>
      </c>
      <c r="O28" s="43"/>
      <c r="P28" s="399" t="s">
        <v>43</v>
      </c>
      <c r="Q28" s="399"/>
      <c r="R28" s="17">
        <f>J51</f>
        <v>0</v>
      </c>
      <c r="S28" s="44"/>
      <c r="T28" s="186"/>
      <c r="U28" s="186"/>
    </row>
    <row r="29" spans="1:21" x14ac:dyDescent="0.35">
      <c r="A29" s="39"/>
      <c r="B29" s="40" t="s">
        <v>44</v>
      </c>
      <c r="C29" s="41" t="s">
        <v>25</v>
      </c>
      <c r="D29" s="41"/>
      <c r="E29" s="41"/>
      <c r="F29" s="41"/>
      <c r="G29" s="246"/>
      <c r="H29" s="246"/>
      <c r="I29" s="42"/>
      <c r="J29" s="246"/>
      <c r="K29" s="247"/>
      <c r="L29" s="22" t="s">
        <v>20</v>
      </c>
      <c r="M29" s="9"/>
      <c r="N29" s="23"/>
      <c r="O29" s="13"/>
      <c r="P29" s="45" t="s">
        <v>20</v>
      </c>
      <c r="Q29" s="9"/>
      <c r="R29" s="23"/>
      <c r="S29" s="14"/>
      <c r="T29" s="186"/>
      <c r="U29" s="186"/>
    </row>
    <row r="30" spans="1:21" ht="15" customHeight="1" x14ac:dyDescent="0.35">
      <c r="A30" s="39"/>
      <c r="B30" s="40" t="s">
        <v>45</v>
      </c>
      <c r="C30" s="41" t="s">
        <v>26</v>
      </c>
      <c r="D30" s="41"/>
      <c r="E30" s="41"/>
      <c r="F30" s="41"/>
      <c r="G30" s="246"/>
      <c r="H30" s="246"/>
      <c r="I30" s="42"/>
      <c r="J30" s="246"/>
      <c r="K30" s="247"/>
      <c r="L30" s="398" t="s">
        <v>46</v>
      </c>
      <c r="M30" s="399"/>
      <c r="N30" s="17">
        <f t="shared" ref="N30:N40" si="0">G53</f>
        <v>0</v>
      </c>
      <c r="O30" s="43"/>
      <c r="P30" s="399" t="s">
        <v>46</v>
      </c>
      <c r="Q30" s="399"/>
      <c r="R30" s="17">
        <f t="shared" ref="R30:R40" si="1">J53</f>
        <v>0</v>
      </c>
      <c r="S30" s="44"/>
      <c r="T30" s="186"/>
      <c r="U30" s="186"/>
    </row>
    <row r="31" spans="1:21" ht="15" customHeight="1" x14ac:dyDescent="0.35">
      <c r="A31" s="39"/>
      <c r="B31" s="40" t="s">
        <v>47</v>
      </c>
      <c r="C31" s="41" t="s">
        <v>479</v>
      </c>
      <c r="D31" s="41"/>
      <c r="E31" s="41"/>
      <c r="F31" s="41"/>
      <c r="G31" s="256">
        <f>SUM(G27:G30)</f>
        <v>0</v>
      </c>
      <c r="H31" s="256">
        <f>SUM(H27:H30)</f>
        <v>0</v>
      </c>
      <c r="I31" s="46" t="s">
        <v>48</v>
      </c>
      <c r="J31" s="256">
        <f>SUM(J27:J30)</f>
        <v>0</v>
      </c>
      <c r="K31" s="256">
        <f>SUM(K27:K30)</f>
        <v>0</v>
      </c>
      <c r="L31" s="398" t="s">
        <v>49</v>
      </c>
      <c r="M31" s="399"/>
      <c r="N31" s="17">
        <f t="shared" si="0"/>
        <v>0</v>
      </c>
      <c r="O31" s="43"/>
      <c r="P31" s="399" t="s">
        <v>49</v>
      </c>
      <c r="Q31" s="399"/>
      <c r="R31" s="17">
        <f t="shared" si="1"/>
        <v>0</v>
      </c>
      <c r="S31" s="44"/>
      <c r="T31" s="186"/>
      <c r="U31" s="186"/>
    </row>
    <row r="32" spans="1:21" x14ac:dyDescent="0.35">
      <c r="A32" s="39"/>
      <c r="B32" s="40" t="s">
        <v>50</v>
      </c>
      <c r="C32" s="41" t="s">
        <v>18</v>
      </c>
      <c r="D32" s="41"/>
      <c r="E32" s="41"/>
      <c r="F32" s="41"/>
      <c r="G32" s="246"/>
      <c r="H32" s="246"/>
      <c r="I32" s="47"/>
      <c r="J32" s="246"/>
      <c r="K32" s="247"/>
      <c r="L32" s="398"/>
      <c r="M32" s="399"/>
      <c r="N32" s="399">
        <f t="shared" si="0"/>
        <v>0</v>
      </c>
      <c r="O32" s="424"/>
      <c r="P32" s="399"/>
      <c r="Q32" s="399"/>
      <c r="R32" s="48">
        <f t="shared" si="1"/>
        <v>0</v>
      </c>
      <c r="S32" s="44"/>
      <c r="T32" s="186"/>
      <c r="U32" s="186"/>
    </row>
    <row r="33" spans="1:21" ht="15" customHeight="1" x14ac:dyDescent="0.35">
      <c r="A33" s="39"/>
      <c r="B33" s="40" t="s">
        <v>51</v>
      </c>
      <c r="C33" s="41" t="s">
        <v>480</v>
      </c>
      <c r="D33" s="41"/>
      <c r="E33" s="41"/>
      <c r="F33" s="41"/>
      <c r="G33" s="256">
        <f>SUM(G31:G32)</f>
        <v>0</v>
      </c>
      <c r="H33" s="256">
        <f>SUM(H31:H32)</f>
        <v>0</v>
      </c>
      <c r="I33" s="46" t="s">
        <v>48</v>
      </c>
      <c r="J33" s="256">
        <f>SUM(J31:J32)</f>
        <v>0</v>
      </c>
      <c r="K33" s="256">
        <f>SUM(K31:K32)</f>
        <v>0</v>
      </c>
      <c r="L33" s="398" t="s">
        <v>52</v>
      </c>
      <c r="M33" s="424"/>
      <c r="N33" s="17">
        <f t="shared" si="0"/>
        <v>0</v>
      </c>
      <c r="O33" s="43"/>
      <c r="P33" s="399" t="s">
        <v>52</v>
      </c>
      <c r="Q33" s="399"/>
      <c r="R33" s="17">
        <f t="shared" si="1"/>
        <v>0</v>
      </c>
      <c r="S33" s="44"/>
      <c r="T33" s="186"/>
      <c r="U33" s="186"/>
    </row>
    <row r="34" spans="1:21" ht="15" customHeight="1" x14ac:dyDescent="0.35">
      <c r="A34" s="39"/>
      <c r="B34" s="40"/>
      <c r="C34" s="49"/>
      <c r="D34" s="49"/>
      <c r="E34" s="49"/>
      <c r="F34" s="49"/>
      <c r="G34" s="197"/>
      <c r="H34" s="197"/>
      <c r="I34" s="47"/>
      <c r="J34" s="197"/>
      <c r="K34" s="197"/>
      <c r="L34" s="50" t="s">
        <v>53</v>
      </c>
      <c r="M34" s="51"/>
      <c r="N34" s="17">
        <f t="shared" si="0"/>
        <v>0</v>
      </c>
      <c r="O34" s="43"/>
      <c r="P34" s="399" t="s">
        <v>53</v>
      </c>
      <c r="Q34" s="399"/>
      <c r="R34" s="17">
        <f t="shared" si="1"/>
        <v>0</v>
      </c>
      <c r="S34" s="44"/>
      <c r="T34" s="186"/>
      <c r="U34" s="186"/>
    </row>
    <row r="35" spans="1:21" x14ac:dyDescent="0.35">
      <c r="A35" s="39"/>
      <c r="B35" s="40"/>
      <c r="C35" s="52"/>
      <c r="D35" s="52"/>
      <c r="E35" s="52"/>
      <c r="F35" s="52"/>
      <c r="G35" s="423" t="str">
        <f>$G$25</f>
        <v>As of 30 June 2020</v>
      </c>
      <c r="H35" s="423"/>
      <c r="I35" s="150"/>
      <c r="J35" s="423" t="str">
        <f>$J$25</f>
        <v>As of 30 September 2020</v>
      </c>
      <c r="K35" s="423"/>
      <c r="L35" s="398"/>
      <c r="M35" s="399"/>
      <c r="N35" s="48">
        <f t="shared" si="0"/>
        <v>0</v>
      </c>
      <c r="O35" s="43"/>
      <c r="P35" s="399"/>
      <c r="Q35" s="399"/>
      <c r="R35" s="48">
        <f t="shared" si="1"/>
        <v>0</v>
      </c>
      <c r="S35" s="44"/>
      <c r="T35" s="186"/>
      <c r="U35" s="186"/>
    </row>
    <row r="36" spans="1:21" ht="15" customHeight="1" x14ac:dyDescent="0.35">
      <c r="A36" s="53"/>
      <c r="B36" s="40"/>
      <c r="C36" s="54"/>
      <c r="D36" s="54"/>
      <c r="E36" s="54"/>
      <c r="F36" s="54"/>
      <c r="G36" s="55" t="s">
        <v>38</v>
      </c>
      <c r="H36" s="55" t="s">
        <v>39</v>
      </c>
      <c r="I36" s="56"/>
      <c r="J36" s="55" t="s">
        <v>38</v>
      </c>
      <c r="K36" s="55" t="s">
        <v>39</v>
      </c>
      <c r="L36" s="398" t="s">
        <v>54</v>
      </c>
      <c r="M36" s="399"/>
      <c r="N36" s="17">
        <f t="shared" si="0"/>
        <v>0</v>
      </c>
      <c r="O36" s="43"/>
      <c r="P36" s="399" t="s">
        <v>54</v>
      </c>
      <c r="Q36" s="399"/>
      <c r="R36" s="17">
        <f t="shared" si="1"/>
        <v>0</v>
      </c>
      <c r="S36" s="44"/>
      <c r="T36" s="186"/>
      <c r="U36" s="198"/>
    </row>
    <row r="37" spans="1:21" ht="15" customHeight="1" x14ac:dyDescent="0.35">
      <c r="A37" s="53"/>
      <c r="B37" s="52" t="s">
        <v>55</v>
      </c>
      <c r="C37" s="57" t="s">
        <v>28</v>
      </c>
      <c r="D37" s="57"/>
      <c r="E37" s="57"/>
      <c r="F37" s="57"/>
      <c r="G37" s="246"/>
      <c r="H37" s="246"/>
      <c r="I37" s="47"/>
      <c r="J37" s="246"/>
      <c r="K37" s="247"/>
      <c r="L37" s="398" t="s">
        <v>56</v>
      </c>
      <c r="M37" s="399"/>
      <c r="N37" s="17">
        <f t="shared" si="0"/>
        <v>0</v>
      </c>
      <c r="O37" s="43"/>
      <c r="P37" s="399" t="s">
        <v>56</v>
      </c>
      <c r="Q37" s="399"/>
      <c r="R37" s="17">
        <f t="shared" si="1"/>
        <v>0</v>
      </c>
      <c r="S37" s="44"/>
      <c r="T37" s="186"/>
      <c r="U37" s="198"/>
    </row>
    <row r="38" spans="1:21" x14ac:dyDescent="0.35">
      <c r="A38" s="53"/>
      <c r="B38" s="52" t="s">
        <v>57</v>
      </c>
      <c r="C38" s="41" t="s">
        <v>30</v>
      </c>
      <c r="D38" s="41"/>
      <c r="E38" s="41"/>
      <c r="F38" s="41"/>
      <c r="G38" s="246"/>
      <c r="H38" s="246"/>
      <c r="I38" s="47"/>
      <c r="J38" s="246"/>
      <c r="K38" s="247"/>
      <c r="L38" s="398"/>
      <c r="M38" s="399"/>
      <c r="N38" s="48">
        <f t="shared" si="0"/>
        <v>0</v>
      </c>
      <c r="O38" s="43"/>
      <c r="P38" s="399"/>
      <c r="Q38" s="399"/>
      <c r="R38" s="48">
        <f t="shared" si="1"/>
        <v>0</v>
      </c>
      <c r="S38" s="44"/>
      <c r="T38" s="186"/>
      <c r="U38" s="198"/>
    </row>
    <row r="39" spans="1:21" ht="15" customHeight="1" x14ac:dyDescent="0.35">
      <c r="A39" s="53"/>
      <c r="B39" s="52" t="s">
        <v>58</v>
      </c>
      <c r="C39" s="41" t="s">
        <v>31</v>
      </c>
      <c r="D39" s="41"/>
      <c r="E39" s="41"/>
      <c r="F39" s="41"/>
      <c r="G39" s="246"/>
      <c r="H39" s="246"/>
      <c r="I39" s="47"/>
      <c r="J39" s="246"/>
      <c r="K39" s="247"/>
      <c r="L39" s="398" t="s">
        <v>59</v>
      </c>
      <c r="M39" s="399"/>
      <c r="N39" s="17">
        <f t="shared" si="0"/>
        <v>0</v>
      </c>
      <c r="O39" s="43"/>
      <c r="P39" s="399" t="s">
        <v>59</v>
      </c>
      <c r="Q39" s="399"/>
      <c r="R39" s="17">
        <f t="shared" si="1"/>
        <v>0</v>
      </c>
      <c r="S39" s="44"/>
      <c r="T39" s="186"/>
      <c r="U39" s="186"/>
    </row>
    <row r="40" spans="1:21" ht="15" customHeight="1" x14ac:dyDescent="0.35">
      <c r="A40" s="53"/>
      <c r="B40" s="52" t="s">
        <v>60</v>
      </c>
      <c r="C40" s="41" t="s">
        <v>32</v>
      </c>
      <c r="D40" s="41"/>
      <c r="E40" s="41"/>
      <c r="F40" s="41"/>
      <c r="G40" s="246"/>
      <c r="H40" s="246"/>
      <c r="I40" s="47"/>
      <c r="J40" s="246"/>
      <c r="K40" s="247"/>
      <c r="L40" s="398" t="s">
        <v>61</v>
      </c>
      <c r="M40" s="399"/>
      <c r="N40" s="17">
        <f t="shared" si="0"/>
        <v>0</v>
      </c>
      <c r="O40" s="43"/>
      <c r="P40" s="399" t="s">
        <v>61</v>
      </c>
      <c r="Q40" s="399"/>
      <c r="R40" s="17">
        <f t="shared" si="1"/>
        <v>0</v>
      </c>
      <c r="S40" s="44"/>
      <c r="T40" s="186"/>
      <c r="U40" s="186"/>
    </row>
    <row r="41" spans="1:21" s="292" customFormat="1" ht="15" customHeight="1" x14ac:dyDescent="0.35">
      <c r="A41" s="53"/>
      <c r="B41" s="52"/>
      <c r="C41" s="41"/>
      <c r="D41" s="41"/>
      <c r="E41" s="41"/>
      <c r="F41" s="41"/>
      <c r="G41" s="334" t="s">
        <v>609</v>
      </c>
      <c r="H41" s="335"/>
      <c r="I41" s="56"/>
      <c r="J41" s="334" t="s">
        <v>610</v>
      </c>
      <c r="K41" s="336"/>
      <c r="L41" s="293"/>
      <c r="M41" s="294"/>
      <c r="N41" s="48"/>
      <c r="O41" s="43"/>
      <c r="P41" s="294"/>
      <c r="Q41" s="294"/>
      <c r="R41" s="48"/>
      <c r="S41" s="44"/>
      <c r="T41" s="186"/>
      <c r="U41" s="186"/>
    </row>
    <row r="42" spans="1:21" x14ac:dyDescent="0.35">
      <c r="A42" s="53"/>
      <c r="B42" s="52" t="s">
        <v>562</v>
      </c>
      <c r="C42" s="41" t="s">
        <v>563</v>
      </c>
      <c r="D42" s="41"/>
      <c r="E42" s="41"/>
      <c r="F42" s="41"/>
      <c r="G42" s="246"/>
      <c r="H42" s="246"/>
      <c r="I42" s="47"/>
      <c r="J42" s="246"/>
      <c r="K42" s="247"/>
      <c r="L42" s="398"/>
      <c r="M42" s="399"/>
      <c r="N42" s="48">
        <f t="shared" ref="N42:N53" si="2">G64</f>
        <v>0</v>
      </c>
      <c r="O42" s="43"/>
      <c r="P42" s="399"/>
      <c r="Q42" s="399"/>
      <c r="R42" s="48">
        <f t="shared" ref="R42:R53" si="3">J64</f>
        <v>0</v>
      </c>
      <c r="S42" s="44"/>
      <c r="T42" s="186"/>
      <c r="U42" s="186"/>
    </row>
    <row r="43" spans="1:21" ht="15" customHeight="1" x14ac:dyDescent="0.35">
      <c r="A43" s="39"/>
      <c r="B43" s="40"/>
      <c r="C43" s="199" t="s">
        <v>4</v>
      </c>
      <c r="D43" s="52"/>
      <c r="E43" s="52"/>
      <c r="F43" s="52"/>
      <c r="G43" s="47"/>
      <c r="H43" s="47"/>
      <c r="I43" s="47"/>
      <c r="J43" s="47"/>
      <c r="K43" s="150"/>
      <c r="L43" s="398" t="s">
        <v>62</v>
      </c>
      <c r="M43" s="399"/>
      <c r="N43" s="17">
        <f t="shared" si="2"/>
        <v>0</v>
      </c>
      <c r="O43" s="43"/>
      <c r="P43" s="399" t="s">
        <v>62</v>
      </c>
      <c r="Q43" s="399"/>
      <c r="R43" s="17">
        <f t="shared" si="3"/>
        <v>0</v>
      </c>
      <c r="S43" s="44"/>
      <c r="T43" s="186"/>
      <c r="U43" s="186"/>
    </row>
    <row r="44" spans="1:21" ht="15.75" customHeight="1" x14ac:dyDescent="0.35">
      <c r="A44" s="421" t="s">
        <v>63</v>
      </c>
      <c r="B44" s="422"/>
      <c r="C44" s="422"/>
      <c r="D44" s="422"/>
      <c r="E44" s="422"/>
      <c r="F44" s="422"/>
      <c r="G44" s="422"/>
      <c r="H44" s="422"/>
      <c r="I44" s="422"/>
      <c r="J44" s="422"/>
      <c r="K44" s="422"/>
      <c r="L44" s="398" t="s">
        <v>64</v>
      </c>
      <c r="M44" s="399"/>
      <c r="N44" s="17">
        <f t="shared" si="2"/>
        <v>0</v>
      </c>
      <c r="O44" s="43"/>
      <c r="P44" s="399" t="s">
        <v>64</v>
      </c>
      <c r="Q44" s="399"/>
      <c r="R44" s="17">
        <f t="shared" si="3"/>
        <v>0</v>
      </c>
      <c r="S44" s="44"/>
      <c r="T44" s="186"/>
      <c r="U44" s="186"/>
    </row>
    <row r="45" spans="1:21" x14ac:dyDescent="0.35">
      <c r="A45" s="65"/>
      <c r="B45" s="37"/>
      <c r="C45" s="112"/>
      <c r="D45" s="37"/>
      <c r="E45" s="37"/>
      <c r="F45" s="63"/>
      <c r="G45" s="42"/>
      <c r="H45" s="42"/>
      <c r="I45" s="42"/>
      <c r="J45" s="42"/>
      <c r="K45" s="150"/>
      <c r="L45" s="398"/>
      <c r="M45" s="399"/>
      <c r="N45" s="48">
        <f t="shared" si="2"/>
        <v>0</v>
      </c>
      <c r="O45" s="43"/>
      <c r="P45" s="399"/>
      <c r="Q45" s="399"/>
      <c r="R45" s="48">
        <f t="shared" si="3"/>
        <v>0</v>
      </c>
      <c r="S45" s="44"/>
      <c r="T45" s="186"/>
      <c r="U45" s="186"/>
    </row>
    <row r="46" spans="1:21" ht="15.75" customHeight="1" x14ac:dyDescent="0.35">
      <c r="A46" s="58"/>
      <c r="B46" s="59" t="s">
        <v>65</v>
      </c>
      <c r="C46" s="59" t="s">
        <v>66</v>
      </c>
      <c r="D46" s="60"/>
      <c r="E46" s="60"/>
      <c r="F46" s="61"/>
      <c r="G46" s="113"/>
      <c r="H46" s="113"/>
      <c r="I46" s="113"/>
      <c r="J46" s="113"/>
      <c r="K46" s="200"/>
      <c r="L46" s="398" t="s">
        <v>67</v>
      </c>
      <c r="M46" s="399"/>
      <c r="N46" s="17">
        <f t="shared" si="2"/>
        <v>0</v>
      </c>
      <c r="O46" s="43"/>
      <c r="P46" s="399" t="s">
        <v>67</v>
      </c>
      <c r="Q46" s="399"/>
      <c r="R46" s="17">
        <f t="shared" si="3"/>
        <v>0</v>
      </c>
      <c r="S46" s="44"/>
      <c r="T46" s="186"/>
      <c r="U46" s="186"/>
    </row>
    <row r="47" spans="1:21" ht="15.75" customHeight="1" x14ac:dyDescent="0.35">
      <c r="A47" s="58"/>
      <c r="B47" s="59"/>
      <c r="C47" s="59"/>
      <c r="D47" s="60"/>
      <c r="E47" s="60"/>
      <c r="F47" s="61"/>
      <c r="G47" s="113"/>
      <c r="H47" s="113"/>
      <c r="I47" s="113"/>
      <c r="J47" s="113"/>
      <c r="K47" s="200"/>
      <c r="L47" s="398" t="s">
        <v>68</v>
      </c>
      <c r="M47" s="399"/>
      <c r="N47" s="17">
        <f t="shared" si="2"/>
        <v>0</v>
      </c>
      <c r="O47" s="43"/>
      <c r="P47" s="399" t="s">
        <v>68</v>
      </c>
      <c r="Q47" s="399"/>
      <c r="R47" s="17">
        <f t="shared" si="3"/>
        <v>0</v>
      </c>
      <c r="S47" s="44"/>
      <c r="T47" s="186"/>
      <c r="U47" s="186"/>
    </row>
    <row r="48" spans="1:21" x14ac:dyDescent="0.35">
      <c r="A48" s="58" t="s">
        <v>69</v>
      </c>
      <c r="B48" s="37"/>
      <c r="C48" s="62" t="s">
        <v>70</v>
      </c>
      <c r="D48" s="37"/>
      <c r="E48" s="37"/>
      <c r="F48" s="63"/>
      <c r="G48" s="262" t="s">
        <v>609</v>
      </c>
      <c r="H48" s="255"/>
      <c r="I48" s="56"/>
      <c r="J48" s="262" t="s">
        <v>610</v>
      </c>
      <c r="K48" s="64"/>
      <c r="L48" s="398"/>
      <c r="M48" s="399"/>
      <c r="N48" s="48">
        <f t="shared" si="2"/>
        <v>0</v>
      </c>
      <c r="O48" s="43"/>
      <c r="P48" s="399"/>
      <c r="Q48" s="399"/>
      <c r="R48" s="48">
        <f t="shared" si="3"/>
        <v>0</v>
      </c>
      <c r="S48" s="44"/>
      <c r="T48" s="186"/>
      <c r="U48" s="186"/>
    </row>
    <row r="49" spans="1:21" ht="15" customHeight="1" x14ac:dyDescent="0.35">
      <c r="A49" s="65"/>
      <c r="B49" s="66"/>
      <c r="C49" s="36"/>
      <c r="D49" s="62"/>
      <c r="E49" s="62"/>
      <c r="F49" s="61"/>
      <c r="G49" s="387"/>
      <c r="H49" s="387"/>
      <c r="I49" s="56"/>
      <c r="J49" s="387"/>
      <c r="K49" s="387"/>
      <c r="L49" s="398" t="s">
        <v>71</v>
      </c>
      <c r="M49" s="399"/>
      <c r="N49" s="17">
        <f t="shared" si="2"/>
        <v>0</v>
      </c>
      <c r="O49" s="43"/>
      <c r="P49" s="399" t="s">
        <v>71</v>
      </c>
      <c r="Q49" s="399"/>
      <c r="R49" s="17">
        <f t="shared" si="3"/>
        <v>0</v>
      </c>
      <c r="S49" s="44"/>
      <c r="T49" s="186"/>
      <c r="U49" s="186"/>
    </row>
    <row r="50" spans="1:21" ht="15" customHeight="1" x14ac:dyDescent="0.35">
      <c r="A50" s="65"/>
      <c r="B50" s="40" t="s">
        <v>72</v>
      </c>
      <c r="C50" s="176" t="s">
        <v>41</v>
      </c>
      <c r="D50" s="175"/>
      <c r="E50" s="175"/>
      <c r="F50" s="176"/>
      <c r="G50" s="246"/>
      <c r="H50" s="71"/>
      <c r="I50" s="42"/>
      <c r="J50" s="246"/>
      <c r="K50" s="71"/>
      <c r="L50" s="398" t="s">
        <v>73</v>
      </c>
      <c r="M50" s="399"/>
      <c r="N50" s="17">
        <f t="shared" si="2"/>
        <v>0</v>
      </c>
      <c r="O50" s="43"/>
      <c r="P50" s="399" t="s">
        <v>73</v>
      </c>
      <c r="Q50" s="399"/>
      <c r="R50" s="17">
        <f t="shared" si="3"/>
        <v>0</v>
      </c>
      <c r="S50" s="44"/>
      <c r="T50" s="186"/>
      <c r="U50" s="186"/>
    </row>
    <row r="51" spans="1:21" x14ac:dyDescent="0.35">
      <c r="A51" s="65"/>
      <c r="B51" s="40" t="s">
        <v>74</v>
      </c>
      <c r="C51" s="67" t="s">
        <v>43</v>
      </c>
      <c r="D51" s="175"/>
      <c r="E51" s="175"/>
      <c r="F51" s="176"/>
      <c r="G51" s="246"/>
      <c r="H51" s="71"/>
      <c r="I51" s="42"/>
      <c r="J51" s="246"/>
      <c r="K51" s="71"/>
      <c r="L51" s="398"/>
      <c r="M51" s="399"/>
      <c r="N51" s="48">
        <f t="shared" si="2"/>
        <v>0</v>
      </c>
      <c r="O51" s="43"/>
      <c r="P51" s="399"/>
      <c r="Q51" s="399"/>
      <c r="R51" s="48">
        <f t="shared" si="3"/>
        <v>0</v>
      </c>
      <c r="S51" s="44"/>
      <c r="T51" s="186"/>
      <c r="U51" s="186"/>
    </row>
    <row r="52" spans="1:21" ht="15" customHeight="1" x14ac:dyDescent="0.35">
      <c r="A52" s="65"/>
      <c r="B52" s="40"/>
      <c r="C52" s="175"/>
      <c r="D52" s="175"/>
      <c r="E52" s="175"/>
      <c r="F52" s="175"/>
      <c r="G52" s="201"/>
      <c r="H52" s="71"/>
      <c r="I52" s="42"/>
      <c r="J52" s="201"/>
      <c r="K52" s="71"/>
      <c r="L52" s="408" t="s">
        <v>75</v>
      </c>
      <c r="M52" s="409"/>
      <c r="N52" s="17">
        <f t="shared" si="2"/>
        <v>0</v>
      </c>
      <c r="O52" s="43"/>
      <c r="P52" s="409" t="s">
        <v>75</v>
      </c>
      <c r="Q52" s="409"/>
      <c r="R52" s="17">
        <f t="shared" si="3"/>
        <v>0</v>
      </c>
      <c r="S52" s="44"/>
      <c r="T52" s="186"/>
      <c r="U52" s="186"/>
    </row>
    <row r="53" spans="1:21" ht="15" customHeight="1" x14ac:dyDescent="0.35">
      <c r="A53" s="65"/>
      <c r="B53" s="40" t="s">
        <v>76</v>
      </c>
      <c r="C53" s="68" t="s">
        <v>46</v>
      </c>
      <c r="D53" s="175"/>
      <c r="E53" s="175"/>
      <c r="F53" s="176"/>
      <c r="G53" s="246"/>
      <c r="H53" s="71"/>
      <c r="I53" s="42"/>
      <c r="J53" s="246"/>
      <c r="K53" s="71"/>
      <c r="L53" s="408" t="s">
        <v>77</v>
      </c>
      <c r="M53" s="409"/>
      <c r="N53" s="17">
        <f t="shared" si="2"/>
        <v>0</v>
      </c>
      <c r="O53" s="43"/>
      <c r="P53" s="409" t="s">
        <v>77</v>
      </c>
      <c r="Q53" s="409"/>
      <c r="R53" s="17">
        <f t="shared" si="3"/>
        <v>0</v>
      </c>
      <c r="S53" s="44"/>
      <c r="T53" s="186"/>
      <c r="U53" s="186"/>
    </row>
    <row r="54" spans="1:21" ht="15" customHeight="1" x14ac:dyDescent="0.35">
      <c r="A54" s="65"/>
      <c r="B54" s="40" t="s">
        <v>78</v>
      </c>
      <c r="C54" s="176" t="s">
        <v>49</v>
      </c>
      <c r="D54" s="175"/>
      <c r="E54" s="175"/>
      <c r="F54" s="176"/>
      <c r="G54" s="246"/>
      <c r="H54" s="71"/>
      <c r="I54" s="42"/>
      <c r="J54" s="246"/>
      <c r="K54" s="71"/>
      <c r="L54" s="408" t="s">
        <v>79</v>
      </c>
      <c r="M54" s="409"/>
      <c r="N54" s="17">
        <f>G77</f>
        <v>0</v>
      </c>
      <c r="O54" s="43"/>
      <c r="P54" s="409" t="s">
        <v>79</v>
      </c>
      <c r="Q54" s="409"/>
      <c r="R54" s="17">
        <f>J77</f>
        <v>0</v>
      </c>
      <c r="S54" s="44"/>
      <c r="T54" s="186"/>
      <c r="U54" s="186"/>
    </row>
    <row r="55" spans="1:21" ht="15" customHeight="1" x14ac:dyDescent="0.35">
      <c r="A55" s="58"/>
      <c r="B55" s="40"/>
      <c r="C55" s="36"/>
      <c r="D55" s="62"/>
      <c r="E55" s="62"/>
      <c r="F55" s="61"/>
      <c r="G55" s="202"/>
      <c r="H55" s="71"/>
      <c r="I55" s="42"/>
      <c r="J55" s="202"/>
      <c r="K55" s="71"/>
      <c r="L55" s="419" t="s">
        <v>80</v>
      </c>
      <c r="M55" s="420"/>
      <c r="N55" s="17">
        <f>G78</f>
        <v>0</v>
      </c>
      <c r="O55" s="69"/>
      <c r="P55" s="409" t="s">
        <v>80</v>
      </c>
      <c r="Q55" s="409"/>
      <c r="R55" s="17">
        <f>J78</f>
        <v>0</v>
      </c>
      <c r="S55" s="44"/>
      <c r="T55" s="186"/>
      <c r="U55" s="186"/>
    </row>
    <row r="56" spans="1:21" x14ac:dyDescent="0.35">
      <c r="A56" s="58"/>
      <c r="B56" s="40" t="s">
        <v>81</v>
      </c>
      <c r="C56" s="176" t="s">
        <v>52</v>
      </c>
      <c r="D56" s="175"/>
      <c r="E56" s="175"/>
      <c r="F56" s="175"/>
      <c r="G56" s="246"/>
      <c r="H56" s="71"/>
      <c r="I56" s="42"/>
      <c r="J56" s="246"/>
      <c r="K56" s="71"/>
      <c r="L56" s="415" t="s">
        <v>82</v>
      </c>
      <c r="M56" s="416"/>
      <c r="N56" s="416"/>
      <c r="O56" s="416"/>
      <c r="P56" s="416"/>
      <c r="Q56" s="416"/>
      <c r="R56" s="416"/>
      <c r="S56" s="417"/>
      <c r="T56" s="186"/>
      <c r="U56" s="186"/>
    </row>
    <row r="57" spans="1:21" x14ac:dyDescent="0.35">
      <c r="A57" s="58"/>
      <c r="B57" s="40" t="s">
        <v>83</v>
      </c>
      <c r="C57" s="67" t="s">
        <v>53</v>
      </c>
      <c r="D57" s="175"/>
      <c r="E57" s="175"/>
      <c r="F57" s="176"/>
      <c r="G57" s="246"/>
      <c r="H57" s="71"/>
      <c r="I57" s="42"/>
      <c r="J57" s="246"/>
      <c r="K57" s="71"/>
      <c r="L57" s="195" t="str">
        <f>$G$48</f>
        <v>1 April - 30 June 2020</v>
      </c>
      <c r="M57" s="32"/>
      <c r="N57" s="32"/>
      <c r="O57" s="8"/>
      <c r="P57" s="196" t="str">
        <f>$J$48</f>
        <v>1 July - 30 September 2020</v>
      </c>
      <c r="Q57" s="32"/>
      <c r="R57" s="32"/>
      <c r="S57" s="33"/>
      <c r="T57" s="186"/>
      <c r="U57" s="186"/>
    </row>
    <row r="58" spans="1:21" x14ac:dyDescent="0.35">
      <c r="A58" s="58"/>
      <c r="B58" s="40"/>
      <c r="C58" s="175"/>
      <c r="D58" s="175"/>
      <c r="E58" s="175"/>
      <c r="F58" s="176"/>
      <c r="G58" s="201"/>
      <c r="H58" s="71"/>
      <c r="I58" s="42"/>
      <c r="J58" s="201"/>
      <c r="K58" s="71"/>
      <c r="L58" s="11" t="s">
        <v>14</v>
      </c>
      <c r="M58" s="9"/>
      <c r="N58" s="9"/>
      <c r="O58" s="13"/>
      <c r="P58" s="171" t="s">
        <v>14</v>
      </c>
      <c r="Q58" s="9"/>
      <c r="R58" s="9"/>
      <c r="S58" s="14"/>
      <c r="T58" s="186"/>
      <c r="U58" s="186"/>
    </row>
    <row r="59" spans="1:21" ht="15" customHeight="1" x14ac:dyDescent="0.35">
      <c r="A59" s="58"/>
      <c r="B59" s="40" t="s">
        <v>84</v>
      </c>
      <c r="C59" s="68" t="s">
        <v>54</v>
      </c>
      <c r="D59" s="175"/>
      <c r="E59" s="175"/>
      <c r="F59" s="176"/>
      <c r="G59" s="246"/>
      <c r="H59" s="71"/>
      <c r="I59" s="42"/>
      <c r="J59" s="246"/>
      <c r="K59" s="71"/>
      <c r="L59" s="398" t="s">
        <v>85</v>
      </c>
      <c r="M59" s="399"/>
      <c r="N59" s="17">
        <f>G82</f>
        <v>0</v>
      </c>
      <c r="O59" s="43"/>
      <c r="P59" s="400" t="s">
        <v>85</v>
      </c>
      <c r="Q59" s="399"/>
      <c r="R59" s="17">
        <f>J82</f>
        <v>0</v>
      </c>
      <c r="S59" s="44"/>
      <c r="T59" s="186"/>
      <c r="U59" s="186"/>
    </row>
    <row r="60" spans="1:21" x14ac:dyDescent="0.35">
      <c r="A60" s="58"/>
      <c r="B60" s="40" t="s">
        <v>86</v>
      </c>
      <c r="C60" s="176" t="s">
        <v>56</v>
      </c>
      <c r="D60" s="175"/>
      <c r="E60" s="175"/>
      <c r="F60" s="176"/>
      <c r="G60" s="246"/>
      <c r="H60" s="71"/>
      <c r="I60" s="42"/>
      <c r="J60" s="246"/>
      <c r="K60" s="71"/>
      <c r="L60" s="22" t="s">
        <v>20</v>
      </c>
      <c r="M60" s="9"/>
      <c r="N60" s="23"/>
      <c r="O60" s="13"/>
      <c r="P60" s="418" t="s">
        <v>20</v>
      </c>
      <c r="Q60" s="414"/>
      <c r="R60" s="23"/>
      <c r="S60" s="14"/>
      <c r="T60" s="186"/>
      <c r="U60" s="186"/>
    </row>
    <row r="61" spans="1:21" ht="15" customHeight="1" x14ac:dyDescent="0.35">
      <c r="A61" s="58"/>
      <c r="B61" s="40"/>
      <c r="C61" s="175"/>
      <c r="D61" s="175"/>
      <c r="E61" s="175"/>
      <c r="F61" s="176"/>
      <c r="G61" s="201"/>
      <c r="H61" s="71"/>
      <c r="I61" s="42"/>
      <c r="J61" s="201"/>
      <c r="K61" s="71"/>
      <c r="L61" s="398" t="s">
        <v>87</v>
      </c>
      <c r="M61" s="399"/>
      <c r="N61" s="17">
        <f t="shared" ref="N61:N66" si="4">G83</f>
        <v>0</v>
      </c>
      <c r="O61" s="43"/>
      <c r="P61" s="400" t="s">
        <v>87</v>
      </c>
      <c r="Q61" s="399"/>
      <c r="R61" s="17">
        <f t="shared" ref="R61:R66" si="5">J83</f>
        <v>0</v>
      </c>
      <c r="S61" s="44"/>
      <c r="T61" s="186"/>
      <c r="U61" s="186"/>
    </row>
    <row r="62" spans="1:21" ht="15" customHeight="1" x14ac:dyDescent="0.35">
      <c r="A62" s="58"/>
      <c r="B62" s="40" t="s">
        <v>88</v>
      </c>
      <c r="C62" s="68" t="s">
        <v>59</v>
      </c>
      <c r="D62" s="175"/>
      <c r="E62" s="175"/>
      <c r="F62" s="176"/>
      <c r="G62" s="246"/>
      <c r="H62" s="71"/>
      <c r="I62" s="42"/>
      <c r="J62" s="246"/>
      <c r="K62" s="71"/>
      <c r="L62" s="398" t="s">
        <v>89</v>
      </c>
      <c r="M62" s="399"/>
      <c r="N62" s="17">
        <f t="shared" si="4"/>
        <v>0</v>
      </c>
      <c r="O62" s="43"/>
      <c r="P62" s="400" t="s">
        <v>89</v>
      </c>
      <c r="Q62" s="399"/>
      <c r="R62" s="17">
        <f t="shared" si="5"/>
        <v>0</v>
      </c>
      <c r="S62" s="44"/>
      <c r="T62" s="186"/>
      <c r="U62" s="186"/>
    </row>
    <row r="63" spans="1:21" ht="15" customHeight="1" x14ac:dyDescent="0.35">
      <c r="A63" s="58"/>
      <c r="B63" s="40" t="s">
        <v>90</v>
      </c>
      <c r="C63" s="176" t="s">
        <v>61</v>
      </c>
      <c r="D63" s="175"/>
      <c r="E63" s="175"/>
      <c r="F63" s="176"/>
      <c r="G63" s="246"/>
      <c r="H63" s="71"/>
      <c r="I63" s="42"/>
      <c r="J63" s="246"/>
      <c r="K63" s="71"/>
      <c r="L63" s="398" t="s">
        <v>91</v>
      </c>
      <c r="M63" s="399"/>
      <c r="N63" s="17">
        <f t="shared" si="4"/>
        <v>0</v>
      </c>
      <c r="O63" s="43"/>
      <c r="P63" s="400" t="s">
        <v>91</v>
      </c>
      <c r="Q63" s="399"/>
      <c r="R63" s="17">
        <f t="shared" si="5"/>
        <v>0</v>
      </c>
      <c r="S63" s="44"/>
      <c r="T63" s="186"/>
      <c r="U63" s="186"/>
    </row>
    <row r="64" spans="1:21" ht="15" customHeight="1" x14ac:dyDescent="0.35">
      <c r="A64" s="58"/>
      <c r="B64" s="40"/>
      <c r="C64" s="36"/>
      <c r="D64" s="62"/>
      <c r="E64" s="62"/>
      <c r="F64" s="61"/>
      <c r="G64" s="42"/>
      <c r="H64" s="71"/>
      <c r="I64" s="42"/>
      <c r="J64" s="42"/>
      <c r="K64" s="71"/>
      <c r="L64" s="398" t="s">
        <v>92</v>
      </c>
      <c r="M64" s="399"/>
      <c r="N64" s="17">
        <f t="shared" si="4"/>
        <v>0</v>
      </c>
      <c r="O64" s="43"/>
      <c r="P64" s="400" t="s">
        <v>92</v>
      </c>
      <c r="Q64" s="399"/>
      <c r="R64" s="17">
        <f t="shared" si="5"/>
        <v>0</v>
      </c>
      <c r="S64" s="44"/>
      <c r="T64" s="186"/>
      <c r="U64" s="186"/>
    </row>
    <row r="65" spans="1:21" ht="15" customHeight="1" x14ac:dyDescent="0.35">
      <c r="A65" s="58"/>
      <c r="B65" s="40" t="s">
        <v>93</v>
      </c>
      <c r="C65" s="176" t="s">
        <v>62</v>
      </c>
      <c r="D65" s="175"/>
      <c r="E65" s="175"/>
      <c r="F65" s="176"/>
      <c r="G65" s="246"/>
      <c r="H65" s="71"/>
      <c r="I65" s="42"/>
      <c r="J65" s="246"/>
      <c r="K65" s="71"/>
      <c r="L65" s="398" t="s">
        <v>94</v>
      </c>
      <c r="M65" s="399"/>
      <c r="N65" s="17">
        <f t="shared" si="4"/>
        <v>0</v>
      </c>
      <c r="O65" s="43"/>
      <c r="P65" s="400" t="s">
        <v>94</v>
      </c>
      <c r="Q65" s="399"/>
      <c r="R65" s="17">
        <f t="shared" si="5"/>
        <v>0</v>
      </c>
      <c r="S65" s="44"/>
      <c r="T65" s="186"/>
      <c r="U65" s="186"/>
    </row>
    <row r="66" spans="1:21" ht="15" customHeight="1" x14ac:dyDescent="0.35">
      <c r="A66" s="58"/>
      <c r="B66" s="40" t="s">
        <v>95</v>
      </c>
      <c r="C66" s="176" t="s">
        <v>64</v>
      </c>
      <c r="D66" s="175"/>
      <c r="E66" s="175"/>
      <c r="F66" s="176"/>
      <c r="G66" s="246"/>
      <c r="H66" s="71"/>
      <c r="I66" s="42"/>
      <c r="J66" s="246"/>
      <c r="K66" s="71"/>
      <c r="L66" s="398" t="s">
        <v>96</v>
      </c>
      <c r="M66" s="399"/>
      <c r="N66" s="17">
        <f t="shared" si="4"/>
        <v>0</v>
      </c>
      <c r="O66" s="43"/>
      <c r="P66" s="400" t="s">
        <v>96</v>
      </c>
      <c r="Q66" s="399"/>
      <c r="R66" s="17">
        <f t="shared" si="5"/>
        <v>0</v>
      </c>
      <c r="S66" s="44"/>
      <c r="T66" s="186"/>
      <c r="U66" s="186"/>
    </row>
    <row r="67" spans="1:21" ht="15" customHeight="1" x14ac:dyDescent="0.35">
      <c r="A67" s="58"/>
      <c r="B67" s="40"/>
      <c r="C67" s="70"/>
      <c r="D67" s="70"/>
      <c r="E67" s="70"/>
      <c r="F67" s="70"/>
      <c r="G67" s="201"/>
      <c r="H67" s="71"/>
      <c r="I67" s="42"/>
      <c r="J67" s="201"/>
      <c r="K67" s="71"/>
      <c r="L67" s="408" t="s">
        <v>97</v>
      </c>
      <c r="M67" s="409"/>
      <c r="N67" s="17">
        <f>G90</f>
        <v>0</v>
      </c>
      <c r="O67" s="43"/>
      <c r="P67" s="410" t="s">
        <v>97</v>
      </c>
      <c r="Q67" s="409"/>
      <c r="R67" s="17">
        <f>J90</f>
        <v>0</v>
      </c>
      <c r="S67" s="44"/>
      <c r="T67" s="186"/>
      <c r="U67" s="186"/>
    </row>
    <row r="68" spans="1:21" ht="15" customHeight="1" x14ac:dyDescent="0.35">
      <c r="A68" s="58"/>
      <c r="B68" s="40" t="s">
        <v>98</v>
      </c>
      <c r="C68" s="176" t="s">
        <v>67</v>
      </c>
      <c r="D68" s="175"/>
      <c r="E68" s="175"/>
      <c r="F68" s="176"/>
      <c r="G68" s="246"/>
      <c r="H68" s="71"/>
      <c r="I68" s="42"/>
      <c r="J68" s="246"/>
      <c r="K68" s="71"/>
      <c r="L68" s="408" t="s">
        <v>99</v>
      </c>
      <c r="M68" s="409"/>
      <c r="N68" s="17">
        <f>G91</f>
        <v>0</v>
      </c>
      <c r="O68" s="43"/>
      <c r="P68" s="410" t="s">
        <v>99</v>
      </c>
      <c r="Q68" s="409"/>
      <c r="R68" s="17">
        <f>J91</f>
        <v>0</v>
      </c>
      <c r="S68" s="44"/>
      <c r="T68" s="186"/>
      <c r="U68" s="186"/>
    </row>
    <row r="69" spans="1:21" x14ac:dyDescent="0.35">
      <c r="A69" s="65"/>
      <c r="B69" s="40" t="s">
        <v>100</v>
      </c>
      <c r="C69" s="176" t="s">
        <v>68</v>
      </c>
      <c r="D69" s="175"/>
      <c r="E69" s="175"/>
      <c r="F69" s="176"/>
      <c r="G69" s="246"/>
      <c r="H69" s="71"/>
      <c r="I69" s="42"/>
      <c r="J69" s="246"/>
      <c r="K69" s="71"/>
      <c r="L69" s="411" t="s">
        <v>101</v>
      </c>
      <c r="M69" s="412"/>
      <c r="N69" s="412"/>
      <c r="O69" s="412"/>
      <c r="P69" s="412"/>
      <c r="Q69" s="412"/>
      <c r="R69" s="412"/>
      <c r="S69" s="413"/>
      <c r="T69" s="186"/>
      <c r="U69" s="186"/>
    </row>
    <row r="70" spans="1:21" x14ac:dyDescent="0.35">
      <c r="A70" s="65"/>
      <c r="B70" s="40"/>
      <c r="C70" s="36"/>
      <c r="D70" s="62"/>
      <c r="E70" s="62"/>
      <c r="F70" s="61"/>
      <c r="G70" s="42"/>
      <c r="H70" s="71"/>
      <c r="I70" s="42"/>
      <c r="J70" s="42"/>
      <c r="K70" s="71"/>
      <c r="L70" s="195" t="str">
        <f>$G$48</f>
        <v>1 April - 30 June 2020</v>
      </c>
      <c r="M70" s="32"/>
      <c r="N70" s="32"/>
      <c r="O70" s="8"/>
      <c r="P70" s="196" t="str">
        <f>$J$48</f>
        <v>1 July - 30 September 2020</v>
      </c>
      <c r="Q70" s="32"/>
      <c r="R70" s="32"/>
      <c r="S70" s="33"/>
      <c r="T70" s="186"/>
      <c r="U70" s="186"/>
    </row>
    <row r="71" spans="1:21" x14ac:dyDescent="0.35">
      <c r="A71" s="65"/>
      <c r="B71" s="40" t="s">
        <v>102</v>
      </c>
      <c r="C71" s="176" t="s">
        <v>71</v>
      </c>
      <c r="D71" s="175"/>
      <c r="E71" s="175"/>
      <c r="F71" s="176"/>
      <c r="G71" s="246"/>
      <c r="H71" s="71"/>
      <c r="I71" s="42"/>
      <c r="J71" s="246"/>
      <c r="K71" s="71"/>
      <c r="L71" s="11" t="s">
        <v>14</v>
      </c>
      <c r="M71" s="9"/>
      <c r="N71" s="9"/>
      <c r="O71" s="13"/>
      <c r="P71" s="171" t="s">
        <v>14</v>
      </c>
      <c r="Q71" s="9"/>
      <c r="R71" s="9"/>
      <c r="S71" s="14"/>
      <c r="T71" s="186"/>
      <c r="U71" s="186"/>
    </row>
    <row r="72" spans="1:21" ht="15" customHeight="1" x14ac:dyDescent="0.35">
      <c r="A72" s="65"/>
      <c r="B72" s="40" t="s">
        <v>103</v>
      </c>
      <c r="C72" s="176" t="s">
        <v>73</v>
      </c>
      <c r="D72" s="175"/>
      <c r="E72" s="175"/>
      <c r="F72" s="176"/>
      <c r="G72" s="246"/>
      <c r="H72" s="71"/>
      <c r="I72" s="42"/>
      <c r="J72" s="246"/>
      <c r="K72" s="71"/>
      <c r="L72" s="398" t="s">
        <v>104</v>
      </c>
      <c r="M72" s="399"/>
      <c r="N72" s="17">
        <f>G95</f>
        <v>0</v>
      </c>
      <c r="O72" s="43"/>
      <c r="P72" s="399" t="s">
        <v>104</v>
      </c>
      <c r="Q72" s="399"/>
      <c r="R72" s="17">
        <f>J95</f>
        <v>0</v>
      </c>
      <c r="S72" s="44"/>
      <c r="T72" s="186"/>
      <c r="U72" s="186"/>
    </row>
    <row r="73" spans="1:21" x14ac:dyDescent="0.35">
      <c r="A73" s="58"/>
      <c r="B73" s="40"/>
      <c r="C73" s="36"/>
      <c r="D73" s="62"/>
      <c r="E73" s="62"/>
      <c r="F73" s="61"/>
      <c r="G73" s="42"/>
      <c r="H73" s="71"/>
      <c r="I73" s="42"/>
      <c r="J73" s="42"/>
      <c r="K73" s="71"/>
      <c r="L73" s="22" t="s">
        <v>20</v>
      </c>
      <c r="M73" s="9"/>
      <c r="N73" s="23"/>
      <c r="O73" s="13"/>
      <c r="P73" s="414" t="s">
        <v>20</v>
      </c>
      <c r="Q73" s="414"/>
      <c r="R73" s="23"/>
      <c r="S73" s="14"/>
      <c r="T73" s="186"/>
      <c r="U73" s="186"/>
    </row>
    <row r="74" spans="1:21" ht="15" customHeight="1" x14ac:dyDescent="0.35">
      <c r="A74" s="58"/>
      <c r="B74" s="40" t="s">
        <v>105</v>
      </c>
      <c r="C74" s="72" t="s">
        <v>481</v>
      </c>
      <c r="D74" s="175"/>
      <c r="E74" s="175"/>
      <c r="F74" s="175"/>
      <c r="G74" s="256">
        <f>SUM(G53,G56,G59,G62,G65)</f>
        <v>0</v>
      </c>
      <c r="H74" s="73" t="s">
        <v>48</v>
      </c>
      <c r="I74" s="42"/>
      <c r="J74" s="256">
        <f>SUM(J53,J56,J59,J62,J65)</f>
        <v>0</v>
      </c>
      <c r="K74" s="73" t="s">
        <v>48</v>
      </c>
      <c r="L74" s="398" t="s">
        <v>106</v>
      </c>
      <c r="M74" s="399"/>
      <c r="N74" s="17">
        <f t="shared" ref="N74:N80" si="6">G96</f>
        <v>0</v>
      </c>
      <c r="O74" s="43"/>
      <c r="P74" s="400" t="s">
        <v>106</v>
      </c>
      <c r="Q74" s="399"/>
      <c r="R74" s="17">
        <f t="shared" ref="R74:R80" si="7">J96</f>
        <v>0</v>
      </c>
      <c r="S74" s="44"/>
      <c r="T74" s="186"/>
      <c r="U74" s="186"/>
    </row>
    <row r="75" spans="1:21" ht="15" customHeight="1" x14ac:dyDescent="0.35">
      <c r="A75" s="58"/>
      <c r="B75" s="40" t="s">
        <v>107</v>
      </c>
      <c r="C75" s="72" t="s">
        <v>482</v>
      </c>
      <c r="D75" s="175"/>
      <c r="E75" s="175"/>
      <c r="F75" s="175"/>
      <c r="G75" s="256">
        <f>SUM(G54,G57,G60,G63,G66)</f>
        <v>0</v>
      </c>
      <c r="H75" s="73" t="s">
        <v>48</v>
      </c>
      <c r="I75" s="42"/>
      <c r="J75" s="256">
        <f>SUM(J54,J57,J60,J63,J66)</f>
        <v>0</v>
      </c>
      <c r="K75" s="73" t="s">
        <v>48</v>
      </c>
      <c r="L75" s="398" t="s">
        <v>108</v>
      </c>
      <c r="M75" s="399"/>
      <c r="N75" s="17">
        <f t="shared" si="6"/>
        <v>0</v>
      </c>
      <c r="O75" s="43"/>
      <c r="P75" s="400" t="s">
        <v>108</v>
      </c>
      <c r="Q75" s="399"/>
      <c r="R75" s="17">
        <f t="shared" si="7"/>
        <v>0</v>
      </c>
      <c r="S75" s="44"/>
      <c r="T75" s="186"/>
      <c r="U75" s="186"/>
    </row>
    <row r="76" spans="1:21" ht="15" customHeight="1" x14ac:dyDescent="0.35">
      <c r="A76" s="58"/>
      <c r="B76" s="40"/>
      <c r="C76" s="72"/>
      <c r="D76" s="70"/>
      <c r="E76" s="70"/>
      <c r="F76" s="70"/>
      <c r="G76" s="201"/>
      <c r="H76" s="71"/>
      <c r="I76" s="42"/>
      <c r="J76" s="201"/>
      <c r="K76" s="71"/>
      <c r="L76" s="398" t="s">
        <v>109</v>
      </c>
      <c r="M76" s="399"/>
      <c r="N76" s="17">
        <f t="shared" si="6"/>
        <v>0</v>
      </c>
      <c r="O76" s="43"/>
      <c r="P76" s="400" t="s">
        <v>109</v>
      </c>
      <c r="Q76" s="399"/>
      <c r="R76" s="17">
        <f t="shared" si="7"/>
        <v>0</v>
      </c>
      <c r="S76" s="44"/>
      <c r="T76" s="186"/>
      <c r="U76" s="186"/>
    </row>
    <row r="77" spans="1:21" ht="15" customHeight="1" x14ac:dyDescent="0.35">
      <c r="A77" s="58"/>
      <c r="B77" s="66" t="s">
        <v>110</v>
      </c>
      <c r="C77" s="72" t="s">
        <v>111</v>
      </c>
      <c r="D77" s="175"/>
      <c r="E77" s="175"/>
      <c r="F77" s="175"/>
      <c r="G77" s="246"/>
      <c r="H77" s="71"/>
      <c r="I77" s="42"/>
      <c r="J77" s="246"/>
      <c r="K77" s="74"/>
      <c r="L77" s="398" t="s">
        <v>112</v>
      </c>
      <c r="M77" s="399"/>
      <c r="N77" s="17">
        <f t="shared" si="6"/>
        <v>0</v>
      </c>
      <c r="O77" s="43"/>
      <c r="P77" s="400" t="s">
        <v>112</v>
      </c>
      <c r="Q77" s="399"/>
      <c r="R77" s="17">
        <f t="shared" si="7"/>
        <v>0</v>
      </c>
      <c r="S77" s="44"/>
      <c r="T77" s="186"/>
      <c r="U77" s="186"/>
    </row>
    <row r="78" spans="1:21" ht="15" customHeight="1" x14ac:dyDescent="0.35">
      <c r="A78" s="65"/>
      <c r="B78" s="52" t="s">
        <v>113</v>
      </c>
      <c r="C78" s="72" t="s">
        <v>114</v>
      </c>
      <c r="D78" s="175"/>
      <c r="E78" s="175"/>
      <c r="F78" s="175"/>
      <c r="G78" s="246"/>
      <c r="H78" s="71"/>
      <c r="I78" s="42"/>
      <c r="J78" s="246"/>
      <c r="K78" s="55"/>
      <c r="L78" s="398" t="s">
        <v>115</v>
      </c>
      <c r="M78" s="399"/>
      <c r="N78" s="17">
        <f t="shared" si="6"/>
        <v>0</v>
      </c>
      <c r="O78" s="43"/>
      <c r="P78" s="400" t="s">
        <v>115</v>
      </c>
      <c r="Q78" s="399"/>
      <c r="R78" s="17">
        <f t="shared" si="7"/>
        <v>0</v>
      </c>
      <c r="S78" s="44"/>
      <c r="T78" s="186"/>
      <c r="U78" s="186"/>
    </row>
    <row r="79" spans="1:21" ht="15" customHeight="1" x14ac:dyDescent="0.35">
      <c r="A79" s="65"/>
      <c r="B79" s="52"/>
      <c r="C79" s="52"/>
      <c r="D79" s="52"/>
      <c r="E79" s="52"/>
      <c r="F79" s="52"/>
      <c r="G79" s="42"/>
      <c r="H79" s="71"/>
      <c r="I79" s="42"/>
      <c r="J79" s="42"/>
      <c r="K79" s="55"/>
      <c r="L79" s="398" t="s">
        <v>116</v>
      </c>
      <c r="M79" s="399"/>
      <c r="N79" s="17">
        <f t="shared" si="6"/>
        <v>0</v>
      </c>
      <c r="O79" s="43"/>
      <c r="P79" s="400" t="s">
        <v>116</v>
      </c>
      <c r="Q79" s="399"/>
      <c r="R79" s="17">
        <f t="shared" si="7"/>
        <v>0</v>
      </c>
      <c r="S79" s="44"/>
      <c r="T79" s="186"/>
      <c r="U79" s="186"/>
    </row>
    <row r="80" spans="1:21" ht="15" customHeight="1" x14ac:dyDescent="0.35">
      <c r="A80" s="58" t="s">
        <v>117</v>
      </c>
      <c r="B80" s="66"/>
      <c r="C80" s="62" t="s">
        <v>118</v>
      </c>
      <c r="D80" s="62"/>
      <c r="E80" s="62"/>
      <c r="F80" s="61"/>
      <c r="G80" s="258" t="str">
        <f>$G$48</f>
        <v>1 April - 30 June 2020</v>
      </c>
      <c r="H80" s="64"/>
      <c r="I80" s="56"/>
      <c r="J80" s="258" t="str">
        <f>$J$48</f>
        <v>1 July - 30 September 2020</v>
      </c>
      <c r="K80" s="64"/>
      <c r="L80" s="398" t="s">
        <v>119</v>
      </c>
      <c r="M80" s="399"/>
      <c r="N80" s="17">
        <f t="shared" si="6"/>
        <v>0</v>
      </c>
      <c r="O80" s="43"/>
      <c r="P80" s="400" t="s">
        <v>119</v>
      </c>
      <c r="Q80" s="399"/>
      <c r="R80" s="17">
        <f t="shared" si="7"/>
        <v>0</v>
      </c>
      <c r="S80" s="44"/>
      <c r="T80" s="186"/>
      <c r="U80" s="186"/>
    </row>
    <row r="81" spans="1:21" ht="15" customHeight="1" x14ac:dyDescent="0.35">
      <c r="A81" s="58"/>
      <c r="B81" s="66"/>
      <c r="C81" s="62"/>
      <c r="D81" s="62"/>
      <c r="E81" s="62"/>
      <c r="F81" s="61"/>
      <c r="G81" s="387"/>
      <c r="H81" s="387"/>
      <c r="I81" s="56"/>
      <c r="J81" s="387"/>
      <c r="K81" s="387"/>
      <c r="L81" s="408" t="s">
        <v>120</v>
      </c>
      <c r="M81" s="409"/>
      <c r="N81" s="17">
        <f>G104</f>
        <v>0</v>
      </c>
      <c r="O81" s="43"/>
      <c r="P81" s="410" t="s">
        <v>120</v>
      </c>
      <c r="Q81" s="409"/>
      <c r="R81" s="17">
        <f>J104</f>
        <v>0</v>
      </c>
      <c r="S81" s="44"/>
      <c r="T81" s="186"/>
      <c r="U81" s="186"/>
    </row>
    <row r="82" spans="1:21" ht="15" customHeight="1" x14ac:dyDescent="0.35">
      <c r="A82" s="58"/>
      <c r="B82" s="66" t="s">
        <v>121</v>
      </c>
      <c r="C82" s="175" t="s">
        <v>85</v>
      </c>
      <c r="D82" s="175"/>
      <c r="E82" s="175"/>
      <c r="F82" s="176"/>
      <c r="G82" s="246"/>
      <c r="H82" s="42"/>
      <c r="I82" s="42"/>
      <c r="J82" s="246"/>
      <c r="K82" s="42"/>
      <c r="L82" s="408" t="s">
        <v>122</v>
      </c>
      <c r="M82" s="409"/>
      <c r="N82" s="17">
        <f>G105</f>
        <v>0</v>
      </c>
      <c r="O82" s="43"/>
      <c r="P82" s="410" t="s">
        <v>122</v>
      </c>
      <c r="Q82" s="409"/>
      <c r="R82" s="17">
        <f>J105</f>
        <v>0</v>
      </c>
      <c r="S82" s="44"/>
      <c r="T82" s="186"/>
      <c r="U82" s="186"/>
    </row>
    <row r="83" spans="1:21" x14ac:dyDescent="0.35">
      <c r="A83" s="58"/>
      <c r="B83" s="66" t="s">
        <v>123</v>
      </c>
      <c r="C83" s="175" t="s">
        <v>87</v>
      </c>
      <c r="D83" s="175"/>
      <c r="E83" s="175"/>
      <c r="F83" s="176"/>
      <c r="G83" s="246"/>
      <c r="H83" s="42"/>
      <c r="I83" s="42"/>
      <c r="J83" s="246"/>
      <c r="K83" s="42"/>
      <c r="L83" s="411" t="s">
        <v>124</v>
      </c>
      <c r="M83" s="412"/>
      <c r="N83" s="412"/>
      <c r="O83" s="412"/>
      <c r="P83" s="412"/>
      <c r="Q83" s="412"/>
      <c r="R83" s="412"/>
      <c r="S83" s="413"/>
      <c r="T83" s="186"/>
      <c r="U83" s="186"/>
    </row>
    <row r="84" spans="1:21" x14ac:dyDescent="0.35">
      <c r="A84" s="58"/>
      <c r="B84" s="66" t="s">
        <v>125</v>
      </c>
      <c r="C84" s="175" t="s">
        <v>89</v>
      </c>
      <c r="D84" s="175"/>
      <c r="E84" s="175"/>
      <c r="F84" s="176"/>
      <c r="G84" s="246"/>
      <c r="H84" s="42"/>
      <c r="I84" s="42"/>
      <c r="J84" s="246"/>
      <c r="K84" s="42"/>
      <c r="L84" s="195" t="str">
        <f>$G$48</f>
        <v>1 April - 30 June 2020</v>
      </c>
      <c r="M84" s="32"/>
      <c r="N84" s="32"/>
      <c r="O84" s="8"/>
      <c r="P84" s="196" t="str">
        <f>$J$48</f>
        <v>1 July - 30 September 2020</v>
      </c>
      <c r="Q84" s="32"/>
      <c r="R84" s="32"/>
      <c r="S84" s="33"/>
      <c r="T84" s="186"/>
      <c r="U84" s="186"/>
    </row>
    <row r="85" spans="1:21" ht="15" customHeight="1" x14ac:dyDescent="0.35">
      <c r="A85" s="58"/>
      <c r="B85" s="66" t="s">
        <v>126</v>
      </c>
      <c r="C85" s="175" t="s">
        <v>91</v>
      </c>
      <c r="D85" s="175"/>
      <c r="E85" s="175"/>
      <c r="F85" s="176"/>
      <c r="G85" s="246"/>
      <c r="H85" s="42"/>
      <c r="I85" s="42"/>
      <c r="J85" s="246"/>
      <c r="K85" s="42"/>
      <c r="L85" s="408" t="s">
        <v>127</v>
      </c>
      <c r="M85" s="409"/>
      <c r="N85" s="23"/>
      <c r="O85" s="43"/>
      <c r="P85" s="409" t="s">
        <v>127</v>
      </c>
      <c r="Q85" s="409"/>
      <c r="R85" s="23"/>
      <c r="S85" s="44"/>
      <c r="T85" s="186"/>
      <c r="U85" s="186"/>
    </row>
    <row r="86" spans="1:21" ht="15" customHeight="1" x14ac:dyDescent="0.35">
      <c r="A86" s="58"/>
      <c r="B86" s="66" t="s">
        <v>128</v>
      </c>
      <c r="C86" s="175" t="s">
        <v>92</v>
      </c>
      <c r="D86" s="175"/>
      <c r="E86" s="175"/>
      <c r="F86" s="176"/>
      <c r="G86" s="246"/>
      <c r="H86" s="42"/>
      <c r="I86" s="42"/>
      <c r="J86" s="246"/>
      <c r="K86" s="42"/>
      <c r="L86" s="398" t="s">
        <v>129</v>
      </c>
      <c r="M86" s="399"/>
      <c r="N86" s="17">
        <f>G112</f>
        <v>0</v>
      </c>
      <c r="O86" s="43"/>
      <c r="P86" s="399" t="s">
        <v>129</v>
      </c>
      <c r="Q86" s="399"/>
      <c r="R86" s="17">
        <f>J112</f>
        <v>0</v>
      </c>
      <c r="S86" s="44"/>
      <c r="T86" s="186"/>
      <c r="U86" s="186"/>
    </row>
    <row r="87" spans="1:21" ht="15" customHeight="1" x14ac:dyDescent="0.35">
      <c r="A87" s="58"/>
      <c r="B87" s="66" t="s">
        <v>130</v>
      </c>
      <c r="C87" s="175" t="s">
        <v>94</v>
      </c>
      <c r="D87" s="175"/>
      <c r="E87" s="175"/>
      <c r="F87" s="176"/>
      <c r="G87" s="246"/>
      <c r="H87" s="42"/>
      <c r="I87" s="42"/>
      <c r="J87" s="246"/>
      <c r="K87" s="42"/>
      <c r="L87" s="398" t="s">
        <v>131</v>
      </c>
      <c r="M87" s="399"/>
      <c r="N87" s="17">
        <f>G113</f>
        <v>0</v>
      </c>
      <c r="O87" s="43"/>
      <c r="P87" s="399" t="s">
        <v>131</v>
      </c>
      <c r="Q87" s="399"/>
      <c r="R87" s="17">
        <f>J113</f>
        <v>0</v>
      </c>
      <c r="S87" s="44"/>
      <c r="T87" s="186"/>
      <c r="U87" s="186"/>
    </row>
    <row r="88" spans="1:21" ht="15" customHeight="1" x14ac:dyDescent="0.35">
      <c r="A88" s="58"/>
      <c r="B88" s="66" t="s">
        <v>132</v>
      </c>
      <c r="C88" s="175" t="s">
        <v>96</v>
      </c>
      <c r="D88" s="175"/>
      <c r="E88" s="175"/>
      <c r="F88" s="176"/>
      <c r="G88" s="246"/>
      <c r="H88" s="42"/>
      <c r="I88" s="42"/>
      <c r="J88" s="246"/>
      <c r="K88" s="42"/>
      <c r="L88" s="398" t="s">
        <v>133</v>
      </c>
      <c r="M88" s="399"/>
      <c r="N88" s="17">
        <f>G115</f>
        <v>0</v>
      </c>
      <c r="O88" s="43"/>
      <c r="P88" s="399" t="s">
        <v>133</v>
      </c>
      <c r="Q88" s="399"/>
      <c r="R88" s="17">
        <f>J115</f>
        <v>0</v>
      </c>
      <c r="S88" s="44"/>
      <c r="T88" s="186"/>
      <c r="U88" s="186"/>
    </row>
    <row r="89" spans="1:21" ht="15" customHeight="1" x14ac:dyDescent="0.35">
      <c r="A89" s="58"/>
      <c r="B89" s="66"/>
      <c r="C89" s="61"/>
      <c r="D89" s="61"/>
      <c r="E89" s="61"/>
      <c r="F89" s="61"/>
      <c r="G89" s="42"/>
      <c r="H89" s="74"/>
      <c r="I89" s="42"/>
      <c r="J89" s="42"/>
      <c r="K89" s="74"/>
      <c r="L89" s="398" t="s">
        <v>134</v>
      </c>
      <c r="M89" s="399"/>
      <c r="N89" s="17">
        <f>G116</f>
        <v>0</v>
      </c>
      <c r="O89" s="43"/>
      <c r="P89" s="399" t="s">
        <v>134</v>
      </c>
      <c r="Q89" s="399"/>
      <c r="R89" s="17">
        <f>J116</f>
        <v>0</v>
      </c>
      <c r="S89" s="44"/>
      <c r="T89" s="186"/>
      <c r="U89" s="186"/>
    </row>
    <row r="90" spans="1:21" ht="15" customHeight="1" x14ac:dyDescent="0.35">
      <c r="A90" s="58"/>
      <c r="B90" s="66" t="s">
        <v>135</v>
      </c>
      <c r="C90" s="72" t="s">
        <v>483</v>
      </c>
      <c r="D90" s="175"/>
      <c r="E90" s="175"/>
      <c r="F90" s="176"/>
      <c r="G90" s="256">
        <f>SUM(G83:G87)</f>
        <v>0</v>
      </c>
      <c r="H90" s="75" t="s">
        <v>48</v>
      </c>
      <c r="I90" s="42"/>
      <c r="J90" s="256">
        <f>SUM(J83:J87)</f>
        <v>0</v>
      </c>
      <c r="K90" s="75" t="s">
        <v>48</v>
      </c>
      <c r="L90" s="398" t="s">
        <v>136</v>
      </c>
      <c r="M90" s="399"/>
      <c r="N90" s="17">
        <f>G118</f>
        <v>0</v>
      </c>
      <c r="O90" s="43"/>
      <c r="P90" s="399" t="s">
        <v>136</v>
      </c>
      <c r="Q90" s="399"/>
      <c r="R90" s="17">
        <f>J118</f>
        <v>0</v>
      </c>
      <c r="S90" s="44"/>
      <c r="T90" s="186"/>
      <c r="U90" s="186"/>
    </row>
    <row r="91" spans="1:21" ht="15" customHeight="1" x14ac:dyDescent="0.35">
      <c r="A91" s="65"/>
      <c r="B91" s="66" t="s">
        <v>137</v>
      </c>
      <c r="C91" s="72" t="s">
        <v>138</v>
      </c>
      <c r="D91" s="175"/>
      <c r="E91" s="175"/>
      <c r="F91" s="176"/>
      <c r="G91" s="246"/>
      <c r="H91" s="42"/>
      <c r="I91" s="42"/>
      <c r="J91" s="246"/>
      <c r="K91" s="42"/>
      <c r="L91" s="398" t="s">
        <v>139</v>
      </c>
      <c r="M91" s="399"/>
      <c r="N91" s="17">
        <f>G119</f>
        <v>0</v>
      </c>
      <c r="O91" s="43"/>
      <c r="P91" s="399" t="s">
        <v>139</v>
      </c>
      <c r="Q91" s="399"/>
      <c r="R91" s="17">
        <f>J119</f>
        <v>0</v>
      </c>
      <c r="S91" s="44"/>
      <c r="T91" s="186"/>
      <c r="U91" s="186"/>
    </row>
    <row r="92" spans="1:21" ht="15" customHeight="1" x14ac:dyDescent="0.35">
      <c r="A92" s="65"/>
      <c r="B92" s="52"/>
      <c r="C92" s="52"/>
      <c r="D92" s="52"/>
      <c r="E92" s="52"/>
      <c r="F92" s="52"/>
      <c r="G92" s="352"/>
      <c r="H92" s="352"/>
      <c r="I92" s="71"/>
      <c r="J92" s="42"/>
      <c r="K92" s="55"/>
      <c r="L92" s="408" t="s">
        <v>140</v>
      </c>
      <c r="M92" s="409"/>
      <c r="N92" s="23"/>
      <c r="O92" s="43"/>
      <c r="P92" s="409" t="s">
        <v>140</v>
      </c>
      <c r="Q92" s="409"/>
      <c r="R92" s="23"/>
      <c r="S92" s="44"/>
      <c r="T92" s="186"/>
      <c r="U92" s="186"/>
    </row>
    <row r="93" spans="1:21" ht="15" customHeight="1" x14ac:dyDescent="0.35">
      <c r="A93" s="58" t="s">
        <v>141</v>
      </c>
      <c r="B93" s="66"/>
      <c r="C93" s="62" t="s">
        <v>142</v>
      </c>
      <c r="D93" s="62"/>
      <c r="E93" s="62"/>
      <c r="F93" s="61"/>
      <c r="G93" s="258" t="str">
        <f>$G$48</f>
        <v>1 April - 30 June 2020</v>
      </c>
      <c r="H93" s="64"/>
      <c r="I93" s="56"/>
      <c r="J93" s="258" t="str">
        <f>$J$48</f>
        <v>1 July - 30 September 2020</v>
      </c>
      <c r="K93" s="64"/>
      <c r="L93" s="398" t="s">
        <v>143</v>
      </c>
      <c r="M93" s="399"/>
      <c r="N93" s="17">
        <f>G122</f>
        <v>0</v>
      </c>
      <c r="O93" s="43"/>
      <c r="P93" s="399" t="s">
        <v>143</v>
      </c>
      <c r="Q93" s="399"/>
      <c r="R93" s="17">
        <f>J122</f>
        <v>0</v>
      </c>
      <c r="S93" s="44"/>
      <c r="T93" s="186"/>
      <c r="U93" s="186"/>
    </row>
    <row r="94" spans="1:21" ht="15" customHeight="1" x14ac:dyDescent="0.35">
      <c r="A94" s="58"/>
      <c r="B94" s="66"/>
      <c r="C94" s="62"/>
      <c r="D94" s="62"/>
      <c r="E94" s="62"/>
      <c r="F94" s="61"/>
      <c r="G94" s="387"/>
      <c r="H94" s="387"/>
      <c r="I94" s="56"/>
      <c r="J94" s="387"/>
      <c r="K94" s="387"/>
      <c r="L94" s="398" t="s">
        <v>144</v>
      </c>
      <c r="M94" s="399"/>
      <c r="N94" s="17">
        <f>G123</f>
        <v>0</v>
      </c>
      <c r="O94" s="43"/>
      <c r="P94" s="399" t="s">
        <v>144</v>
      </c>
      <c r="Q94" s="399"/>
      <c r="R94" s="17">
        <f>J123</f>
        <v>0</v>
      </c>
      <c r="S94" s="44"/>
      <c r="T94" s="186"/>
      <c r="U94" s="186"/>
    </row>
    <row r="95" spans="1:21" ht="15" customHeight="1" x14ac:dyDescent="0.35">
      <c r="A95" s="58"/>
      <c r="B95" s="66" t="s">
        <v>145</v>
      </c>
      <c r="C95" s="175" t="s">
        <v>104</v>
      </c>
      <c r="D95" s="175"/>
      <c r="E95" s="175"/>
      <c r="F95" s="176"/>
      <c r="G95" s="246"/>
      <c r="H95" s="42"/>
      <c r="I95" s="42"/>
      <c r="J95" s="246"/>
      <c r="K95" s="42"/>
      <c r="L95" s="398" t="s">
        <v>146</v>
      </c>
      <c r="M95" s="399"/>
      <c r="N95" s="17">
        <f>G124</f>
        <v>0</v>
      </c>
      <c r="O95" s="43"/>
      <c r="P95" s="399" t="s">
        <v>146</v>
      </c>
      <c r="Q95" s="399"/>
      <c r="R95" s="17">
        <f>J124</f>
        <v>0</v>
      </c>
      <c r="S95" s="44"/>
      <c r="T95" s="186"/>
      <c r="U95" s="186"/>
    </row>
    <row r="96" spans="1:21" ht="15" customHeight="1" x14ac:dyDescent="0.35">
      <c r="A96" s="58"/>
      <c r="B96" s="66" t="s">
        <v>147</v>
      </c>
      <c r="C96" s="175" t="s">
        <v>106</v>
      </c>
      <c r="D96" s="175"/>
      <c r="E96" s="175"/>
      <c r="F96" s="176"/>
      <c r="G96" s="246"/>
      <c r="H96" s="42"/>
      <c r="I96" s="42"/>
      <c r="J96" s="246"/>
      <c r="K96" s="42"/>
      <c r="L96" s="408" t="s">
        <v>148</v>
      </c>
      <c r="M96" s="409"/>
      <c r="N96" s="23"/>
      <c r="O96" s="43"/>
      <c r="P96" s="409" t="s">
        <v>148</v>
      </c>
      <c r="Q96" s="409"/>
      <c r="R96" s="23"/>
      <c r="S96" s="44"/>
      <c r="T96" s="186"/>
      <c r="U96" s="186"/>
    </row>
    <row r="97" spans="1:21" ht="15" customHeight="1" x14ac:dyDescent="0.35">
      <c r="A97" s="58"/>
      <c r="B97" s="66" t="s">
        <v>149</v>
      </c>
      <c r="C97" s="175" t="s">
        <v>108</v>
      </c>
      <c r="D97" s="175"/>
      <c r="E97" s="175"/>
      <c r="F97" s="176"/>
      <c r="G97" s="246"/>
      <c r="H97" s="42"/>
      <c r="I97" s="42"/>
      <c r="J97" s="246"/>
      <c r="K97" s="42"/>
      <c r="L97" s="398" t="s">
        <v>150</v>
      </c>
      <c r="M97" s="399"/>
      <c r="N97" s="17">
        <f>G128</f>
        <v>0</v>
      </c>
      <c r="O97" s="43"/>
      <c r="P97" s="399" t="s">
        <v>150</v>
      </c>
      <c r="Q97" s="399"/>
      <c r="R97" s="17">
        <f>J128</f>
        <v>0</v>
      </c>
      <c r="S97" s="44"/>
      <c r="T97" s="186"/>
      <c r="U97" s="186"/>
    </row>
    <row r="98" spans="1:21" ht="15" customHeight="1" x14ac:dyDescent="0.35">
      <c r="A98" s="58"/>
      <c r="B98" s="66" t="s">
        <v>151</v>
      </c>
      <c r="C98" s="175" t="s">
        <v>109</v>
      </c>
      <c r="D98" s="175"/>
      <c r="E98" s="175"/>
      <c r="F98" s="176"/>
      <c r="G98" s="246"/>
      <c r="H98" s="42"/>
      <c r="I98" s="42"/>
      <c r="J98" s="246"/>
      <c r="K98" s="42"/>
      <c r="L98" s="398" t="s">
        <v>152</v>
      </c>
      <c r="M98" s="399"/>
      <c r="N98" s="17">
        <f>G129</f>
        <v>0</v>
      </c>
      <c r="O98" s="43"/>
      <c r="P98" s="399" t="s">
        <v>152</v>
      </c>
      <c r="Q98" s="399"/>
      <c r="R98" s="17">
        <f>J129</f>
        <v>0</v>
      </c>
      <c r="S98" s="44"/>
      <c r="T98" s="186"/>
      <c r="U98" s="186"/>
    </row>
    <row r="99" spans="1:21" ht="15" customHeight="1" x14ac:dyDescent="0.35">
      <c r="A99" s="58"/>
      <c r="B99" s="66" t="s">
        <v>153</v>
      </c>
      <c r="C99" s="175" t="s">
        <v>112</v>
      </c>
      <c r="D99" s="175"/>
      <c r="E99" s="175"/>
      <c r="F99" s="176"/>
      <c r="G99" s="246"/>
      <c r="H99" s="42"/>
      <c r="I99" s="42"/>
      <c r="J99" s="246"/>
      <c r="K99" s="42"/>
      <c r="L99" s="398" t="s">
        <v>154</v>
      </c>
      <c r="M99" s="399"/>
      <c r="N99" s="17">
        <f>G130</f>
        <v>0</v>
      </c>
      <c r="O99" s="43"/>
      <c r="P99" s="399" t="s">
        <v>154</v>
      </c>
      <c r="Q99" s="399"/>
      <c r="R99" s="17">
        <f>J130</f>
        <v>0</v>
      </c>
      <c r="S99" s="44"/>
      <c r="T99" s="186"/>
      <c r="U99" s="186"/>
    </row>
    <row r="100" spans="1:21" ht="15" customHeight="1" x14ac:dyDescent="0.35">
      <c r="A100" s="58"/>
      <c r="B100" s="66" t="s">
        <v>155</v>
      </c>
      <c r="C100" s="175" t="s">
        <v>115</v>
      </c>
      <c r="D100" s="175"/>
      <c r="E100" s="175"/>
      <c r="F100" s="176"/>
      <c r="G100" s="246"/>
      <c r="H100" s="42"/>
      <c r="I100" s="42"/>
      <c r="J100" s="246"/>
      <c r="K100" s="42"/>
      <c r="L100" s="398" t="s">
        <v>156</v>
      </c>
      <c r="M100" s="399"/>
      <c r="N100" s="17">
        <f>G131</f>
        <v>0</v>
      </c>
      <c r="O100" s="43"/>
      <c r="P100" s="399" t="s">
        <v>156</v>
      </c>
      <c r="Q100" s="399"/>
      <c r="R100" s="17">
        <f>J131</f>
        <v>0</v>
      </c>
      <c r="S100" s="44"/>
      <c r="T100" s="186"/>
      <c r="U100" s="186"/>
    </row>
    <row r="101" spans="1:21" ht="15" customHeight="1" x14ac:dyDescent="0.35">
      <c r="A101" s="58"/>
      <c r="B101" s="66" t="s">
        <v>157</v>
      </c>
      <c r="C101" s="175" t="s">
        <v>116</v>
      </c>
      <c r="D101" s="175"/>
      <c r="E101" s="175"/>
      <c r="F101" s="176"/>
      <c r="G101" s="246"/>
      <c r="H101" s="42"/>
      <c r="I101" s="42"/>
      <c r="J101" s="246"/>
      <c r="K101" s="42"/>
      <c r="L101" s="408" t="s">
        <v>158</v>
      </c>
      <c r="M101" s="409"/>
      <c r="N101" s="23"/>
      <c r="O101" s="43"/>
      <c r="P101" s="409" t="s">
        <v>158</v>
      </c>
      <c r="Q101" s="409"/>
      <c r="R101" s="23"/>
      <c r="S101" s="44"/>
      <c r="T101" s="186"/>
      <c r="U101" s="186"/>
    </row>
    <row r="102" spans="1:21" x14ac:dyDescent="0.35">
      <c r="A102" s="58"/>
      <c r="B102" s="66" t="s">
        <v>159</v>
      </c>
      <c r="C102" s="175" t="s">
        <v>119</v>
      </c>
      <c r="D102" s="175"/>
      <c r="E102" s="175"/>
      <c r="F102" s="176"/>
      <c r="G102" s="246"/>
      <c r="H102" s="42"/>
      <c r="I102" s="42"/>
      <c r="J102" s="246"/>
      <c r="K102" s="42"/>
      <c r="L102" s="404" t="s">
        <v>160</v>
      </c>
      <c r="M102" s="405"/>
      <c r="N102" s="17">
        <f>G136</f>
        <v>0</v>
      </c>
      <c r="O102" s="43"/>
      <c r="P102" s="405" t="s">
        <v>160</v>
      </c>
      <c r="Q102" s="405"/>
      <c r="R102" s="17">
        <f>J136</f>
        <v>0</v>
      </c>
      <c r="S102" s="44"/>
      <c r="T102" s="186"/>
      <c r="U102" s="186"/>
    </row>
    <row r="103" spans="1:21" x14ac:dyDescent="0.35">
      <c r="A103" s="58"/>
      <c r="B103" s="66"/>
      <c r="C103" s="61"/>
      <c r="D103" s="61"/>
      <c r="E103" s="61"/>
      <c r="F103" s="61"/>
      <c r="G103" s="42"/>
      <c r="H103" s="42"/>
      <c r="I103" s="42"/>
      <c r="J103" s="42"/>
      <c r="K103" s="42"/>
      <c r="L103" s="404" t="s">
        <v>161</v>
      </c>
      <c r="M103" s="405"/>
      <c r="N103" s="17">
        <f>G137</f>
        <v>0</v>
      </c>
      <c r="O103" s="43"/>
      <c r="P103" s="405" t="s">
        <v>161</v>
      </c>
      <c r="Q103" s="405"/>
      <c r="R103" s="17">
        <f>J137</f>
        <v>0</v>
      </c>
      <c r="S103" s="44"/>
      <c r="T103" s="186"/>
      <c r="U103" s="186"/>
    </row>
    <row r="104" spans="1:21" x14ac:dyDescent="0.35">
      <c r="A104" s="58"/>
      <c r="B104" s="66" t="s">
        <v>162</v>
      </c>
      <c r="C104" s="72" t="s">
        <v>484</v>
      </c>
      <c r="D104" s="175"/>
      <c r="E104" s="175"/>
      <c r="F104" s="176"/>
      <c r="G104" s="256">
        <f>SUM(G96:G101)</f>
        <v>0</v>
      </c>
      <c r="H104" s="76" t="s">
        <v>48</v>
      </c>
      <c r="I104" s="42"/>
      <c r="J104" s="256">
        <f>SUM(J96:J101)</f>
        <v>0</v>
      </c>
      <c r="K104" s="76" t="s">
        <v>48</v>
      </c>
      <c r="L104" s="404" t="s">
        <v>163</v>
      </c>
      <c r="M104" s="405"/>
      <c r="N104" s="17">
        <f>G138</f>
        <v>0</v>
      </c>
      <c r="O104" s="43"/>
      <c r="P104" s="405" t="s">
        <v>163</v>
      </c>
      <c r="Q104" s="405"/>
      <c r="R104" s="17">
        <f>J138</f>
        <v>0</v>
      </c>
      <c r="S104" s="44"/>
      <c r="T104" s="186"/>
      <c r="U104" s="186"/>
    </row>
    <row r="105" spans="1:21" x14ac:dyDescent="0.35">
      <c r="A105" s="77"/>
      <c r="B105" s="66" t="s">
        <v>164</v>
      </c>
      <c r="C105" s="72" t="s">
        <v>165</v>
      </c>
      <c r="D105" s="175"/>
      <c r="E105" s="175"/>
      <c r="F105" s="176"/>
      <c r="G105" s="246"/>
      <c r="H105" s="78"/>
      <c r="I105" s="42"/>
      <c r="J105" s="246"/>
      <c r="K105" s="42"/>
      <c r="L105" s="404" t="s">
        <v>166</v>
      </c>
      <c r="M105" s="405"/>
      <c r="N105" s="17">
        <f>G139</f>
        <v>0</v>
      </c>
      <c r="O105" s="43"/>
      <c r="P105" s="405" t="s">
        <v>166</v>
      </c>
      <c r="Q105" s="405"/>
      <c r="R105" s="17">
        <f>J139</f>
        <v>0</v>
      </c>
      <c r="S105" s="44"/>
      <c r="T105" s="186"/>
      <c r="U105" s="186"/>
    </row>
    <row r="106" spans="1:21" x14ac:dyDescent="0.35">
      <c r="A106" s="77"/>
      <c r="B106" s="66"/>
      <c r="C106" s="52"/>
      <c r="D106" s="52"/>
      <c r="E106" s="52"/>
      <c r="F106" s="52"/>
      <c r="G106" s="70"/>
      <c r="H106" s="70"/>
      <c r="I106" s="70"/>
      <c r="J106" s="54"/>
      <c r="K106" s="54"/>
      <c r="L106" s="404" t="s">
        <v>167</v>
      </c>
      <c r="M106" s="405"/>
      <c r="N106" s="17">
        <f>G140</f>
        <v>0</v>
      </c>
      <c r="O106" s="43"/>
      <c r="P106" s="405" t="s">
        <v>167</v>
      </c>
      <c r="Q106" s="405"/>
      <c r="R106" s="17">
        <f>J140</f>
        <v>0</v>
      </c>
      <c r="S106" s="44"/>
      <c r="T106" s="186"/>
      <c r="U106" s="186"/>
    </row>
    <row r="107" spans="1:21" ht="15.5" x14ac:dyDescent="0.35">
      <c r="A107" s="58"/>
      <c r="B107" s="79" t="s">
        <v>168</v>
      </c>
      <c r="C107" s="59" t="s">
        <v>169</v>
      </c>
      <c r="D107" s="60"/>
      <c r="E107" s="60"/>
      <c r="F107" s="61"/>
      <c r="G107" s="359"/>
      <c r="H107" s="359"/>
      <c r="I107" s="203"/>
      <c r="J107" s="54"/>
      <c r="K107" s="173"/>
      <c r="L107" s="404" t="s">
        <v>170</v>
      </c>
      <c r="M107" s="405"/>
      <c r="N107" s="17">
        <f>G142</f>
        <v>0</v>
      </c>
      <c r="O107" s="43"/>
      <c r="P107" s="405" t="s">
        <v>170</v>
      </c>
      <c r="Q107" s="405"/>
      <c r="R107" s="17">
        <f>J142</f>
        <v>0</v>
      </c>
      <c r="S107" s="44"/>
      <c r="T107" s="186"/>
      <c r="U107" s="186"/>
    </row>
    <row r="108" spans="1:21" x14ac:dyDescent="0.35">
      <c r="A108" s="80"/>
      <c r="B108" s="70"/>
      <c r="C108" s="70"/>
      <c r="D108" s="70"/>
      <c r="E108" s="70"/>
      <c r="F108" s="70"/>
      <c r="G108" s="70"/>
      <c r="H108" s="70"/>
      <c r="I108" s="70"/>
      <c r="J108" s="54"/>
      <c r="K108" s="70"/>
      <c r="L108" s="404" t="s">
        <v>171</v>
      </c>
      <c r="M108" s="405"/>
      <c r="N108" s="17">
        <f>G144</f>
        <v>0</v>
      </c>
      <c r="O108" s="43"/>
      <c r="P108" s="405" t="s">
        <v>171</v>
      </c>
      <c r="Q108" s="405"/>
      <c r="R108" s="17">
        <f>J144</f>
        <v>0</v>
      </c>
      <c r="S108" s="44"/>
      <c r="T108" s="186"/>
      <c r="U108" s="186"/>
    </row>
    <row r="109" spans="1:21" ht="15" customHeight="1" x14ac:dyDescent="0.35">
      <c r="A109" s="58" t="s">
        <v>172</v>
      </c>
      <c r="B109" s="70"/>
      <c r="C109" s="81" t="s">
        <v>173</v>
      </c>
      <c r="D109" s="70"/>
      <c r="E109" s="70"/>
      <c r="F109" s="70"/>
      <c r="G109" s="70"/>
      <c r="H109" s="70"/>
      <c r="I109" s="70"/>
      <c r="J109" s="54"/>
      <c r="K109" s="70"/>
      <c r="L109" s="408" t="s">
        <v>174</v>
      </c>
      <c r="M109" s="409"/>
      <c r="N109" s="23"/>
      <c r="O109" s="43"/>
      <c r="P109" s="409" t="s">
        <v>174</v>
      </c>
      <c r="Q109" s="409"/>
      <c r="R109" s="23"/>
      <c r="S109" s="44"/>
      <c r="T109" s="186"/>
      <c r="U109" s="186"/>
    </row>
    <row r="110" spans="1:21" x14ac:dyDescent="0.35">
      <c r="A110" s="58"/>
      <c r="B110" s="70"/>
      <c r="C110" s="81"/>
      <c r="D110" s="70"/>
      <c r="E110" s="70"/>
      <c r="F110" s="70"/>
      <c r="G110" s="70"/>
      <c r="H110" s="70"/>
      <c r="I110" s="70"/>
      <c r="J110" s="54"/>
      <c r="K110" s="70"/>
      <c r="L110" s="404" t="s">
        <v>175</v>
      </c>
      <c r="M110" s="405"/>
      <c r="N110" s="17">
        <f>G147</f>
        <v>0</v>
      </c>
      <c r="O110" s="43"/>
      <c r="P110" s="405" t="s">
        <v>175</v>
      </c>
      <c r="Q110" s="405"/>
      <c r="R110" s="17">
        <f>J147</f>
        <v>0</v>
      </c>
      <c r="S110" s="44"/>
      <c r="T110" s="186"/>
      <c r="U110" s="186"/>
    </row>
    <row r="111" spans="1:21" x14ac:dyDescent="0.35">
      <c r="A111" s="58"/>
      <c r="B111" s="81"/>
      <c r="C111" s="81" t="s">
        <v>176</v>
      </c>
      <c r="D111" s="70"/>
      <c r="E111" s="70"/>
      <c r="F111" s="70"/>
      <c r="G111" s="258" t="str">
        <f>$G$48</f>
        <v>1 April - 30 June 2020</v>
      </c>
      <c r="H111" s="64"/>
      <c r="I111" s="56"/>
      <c r="J111" s="258" t="str">
        <f>$J$48</f>
        <v>1 July - 30 September 2020</v>
      </c>
      <c r="K111" s="82"/>
      <c r="L111" s="404" t="s">
        <v>177</v>
      </c>
      <c r="M111" s="405"/>
      <c r="N111" s="17">
        <f>G148</f>
        <v>0</v>
      </c>
      <c r="O111" s="43"/>
      <c r="P111" s="405" t="s">
        <v>177</v>
      </c>
      <c r="Q111" s="405"/>
      <c r="R111" s="17">
        <f>J148</f>
        <v>0</v>
      </c>
      <c r="S111" s="44"/>
      <c r="T111" s="186"/>
      <c r="U111" s="186"/>
    </row>
    <row r="112" spans="1:21" x14ac:dyDescent="0.35">
      <c r="A112" s="58"/>
      <c r="B112" s="66" t="s">
        <v>178</v>
      </c>
      <c r="C112" s="350" t="s">
        <v>129</v>
      </c>
      <c r="D112" s="350"/>
      <c r="E112" s="350"/>
      <c r="F112" s="351"/>
      <c r="G112" s="246"/>
      <c r="H112" s="42"/>
      <c r="I112" s="42"/>
      <c r="J112" s="246"/>
      <c r="K112" s="42"/>
      <c r="L112" s="404" t="s">
        <v>179</v>
      </c>
      <c r="M112" s="405"/>
      <c r="N112" s="17">
        <f>G149</f>
        <v>0</v>
      </c>
      <c r="O112" s="43"/>
      <c r="P112" s="405" t="s">
        <v>179</v>
      </c>
      <c r="Q112" s="405"/>
      <c r="R112" s="17">
        <f>J149</f>
        <v>0</v>
      </c>
      <c r="S112" s="44"/>
      <c r="T112" s="186"/>
      <c r="U112" s="186"/>
    </row>
    <row r="113" spans="1:21" x14ac:dyDescent="0.35">
      <c r="A113" s="58"/>
      <c r="B113" s="66" t="s">
        <v>180</v>
      </c>
      <c r="C113" s="350" t="s">
        <v>131</v>
      </c>
      <c r="D113" s="350"/>
      <c r="E113" s="350"/>
      <c r="F113" s="351"/>
      <c r="G113" s="246"/>
      <c r="H113" s="42"/>
      <c r="I113" s="42"/>
      <c r="J113" s="246"/>
      <c r="K113" s="42"/>
      <c r="L113" s="404" t="s">
        <v>181</v>
      </c>
      <c r="M113" s="405"/>
      <c r="N113" s="83">
        <f>G150</f>
        <v>0</v>
      </c>
      <c r="O113" s="43"/>
      <c r="P113" s="405" t="s">
        <v>181</v>
      </c>
      <c r="Q113" s="405"/>
      <c r="R113" s="83">
        <f>J150</f>
        <v>0</v>
      </c>
      <c r="S113" s="44"/>
      <c r="T113" s="186"/>
      <c r="U113" s="186"/>
    </row>
    <row r="114" spans="1:21" x14ac:dyDescent="0.35">
      <c r="A114" s="58"/>
      <c r="B114" s="66"/>
      <c r="C114" s="175"/>
      <c r="D114" s="175"/>
      <c r="E114" s="175"/>
      <c r="F114" s="61"/>
      <c r="G114" s="42"/>
      <c r="H114" s="42"/>
      <c r="I114" s="42"/>
      <c r="J114" s="42"/>
      <c r="K114" s="42"/>
      <c r="L114" s="404" t="s">
        <v>182</v>
      </c>
      <c r="M114" s="405"/>
      <c r="N114" s="84">
        <f>G151</f>
        <v>0</v>
      </c>
      <c r="O114" s="43"/>
      <c r="P114" s="405" t="s">
        <v>182</v>
      </c>
      <c r="Q114" s="405"/>
      <c r="R114" s="84">
        <f>J151</f>
        <v>0</v>
      </c>
      <c r="S114" s="44"/>
      <c r="T114" s="186"/>
      <c r="U114" s="186"/>
    </row>
    <row r="115" spans="1:21" x14ac:dyDescent="0.35">
      <c r="A115" s="58"/>
      <c r="B115" s="66" t="s">
        <v>183</v>
      </c>
      <c r="C115" s="350" t="s">
        <v>133</v>
      </c>
      <c r="D115" s="350"/>
      <c r="E115" s="350"/>
      <c r="F115" s="351"/>
      <c r="G115" s="246"/>
      <c r="H115" s="42"/>
      <c r="I115" s="42"/>
      <c r="J115" s="246"/>
      <c r="K115" s="42"/>
      <c r="L115" s="404" t="s">
        <v>184</v>
      </c>
      <c r="M115" s="405"/>
      <c r="N115" s="17">
        <f>G153</f>
        <v>0</v>
      </c>
      <c r="O115" s="43"/>
      <c r="P115" s="405" t="s">
        <v>184</v>
      </c>
      <c r="Q115" s="405"/>
      <c r="R115" s="17">
        <f>J153</f>
        <v>0</v>
      </c>
      <c r="S115" s="44"/>
      <c r="T115" s="186"/>
      <c r="U115" s="186"/>
    </row>
    <row r="116" spans="1:21" x14ac:dyDescent="0.35">
      <c r="A116" s="58"/>
      <c r="B116" s="66" t="s">
        <v>185</v>
      </c>
      <c r="C116" s="350" t="s">
        <v>134</v>
      </c>
      <c r="D116" s="350"/>
      <c r="E116" s="350"/>
      <c r="F116" s="351"/>
      <c r="G116" s="246"/>
      <c r="H116" s="42"/>
      <c r="I116" s="42"/>
      <c r="J116" s="246"/>
      <c r="K116" s="42"/>
      <c r="L116" s="404"/>
      <c r="M116" s="405"/>
      <c r="N116" s="48"/>
      <c r="O116" s="43"/>
      <c r="P116" s="405"/>
      <c r="Q116" s="405"/>
      <c r="R116" s="48"/>
      <c r="S116" s="44"/>
      <c r="T116" s="186"/>
      <c r="U116" s="186"/>
    </row>
    <row r="117" spans="1:21" x14ac:dyDescent="0.35">
      <c r="A117" s="58"/>
      <c r="B117" s="66"/>
      <c r="C117" s="175"/>
      <c r="D117" s="175"/>
      <c r="E117" s="175"/>
      <c r="F117" s="61"/>
      <c r="G117" s="42"/>
      <c r="H117" s="42"/>
      <c r="I117" s="42"/>
      <c r="J117" s="42"/>
      <c r="K117" s="42"/>
      <c r="L117" s="406" t="s">
        <v>186</v>
      </c>
      <c r="M117" s="407"/>
      <c r="N117" s="17">
        <f>G155</f>
        <v>0</v>
      </c>
      <c r="O117" s="85"/>
      <c r="P117" s="405" t="s">
        <v>186</v>
      </c>
      <c r="Q117" s="405"/>
      <c r="R117" s="17">
        <f>J155</f>
        <v>0</v>
      </c>
      <c r="S117" s="44"/>
      <c r="T117" s="186"/>
      <c r="U117" s="186"/>
    </row>
    <row r="118" spans="1:21" ht="18" x14ac:dyDescent="0.35">
      <c r="A118" s="58"/>
      <c r="B118" s="66" t="s">
        <v>187</v>
      </c>
      <c r="C118" s="350" t="s">
        <v>136</v>
      </c>
      <c r="D118" s="350"/>
      <c r="E118" s="350"/>
      <c r="F118" s="351"/>
      <c r="G118" s="246"/>
      <c r="H118" s="42"/>
      <c r="I118" s="42"/>
      <c r="J118" s="246"/>
      <c r="K118" s="42"/>
      <c r="L118" s="393" t="s">
        <v>188</v>
      </c>
      <c r="M118" s="394"/>
      <c r="N118" s="394"/>
      <c r="O118" s="394"/>
      <c r="P118" s="394"/>
      <c r="Q118" s="394"/>
      <c r="R118" s="394"/>
      <c r="S118" s="395"/>
      <c r="T118" s="186"/>
      <c r="U118" s="186"/>
    </row>
    <row r="119" spans="1:21" x14ac:dyDescent="0.35">
      <c r="A119" s="58"/>
      <c r="B119" s="66" t="s">
        <v>189</v>
      </c>
      <c r="C119" s="350" t="s">
        <v>139</v>
      </c>
      <c r="D119" s="350"/>
      <c r="E119" s="350"/>
      <c r="F119" s="351"/>
      <c r="G119" s="246"/>
      <c r="H119" s="42"/>
      <c r="I119" s="42"/>
      <c r="J119" s="246"/>
      <c r="K119" s="42"/>
      <c r="L119" s="195" t="str">
        <f>$G$48</f>
        <v>1 April - 30 June 2020</v>
      </c>
      <c r="M119" s="32"/>
      <c r="N119" s="32"/>
      <c r="O119" s="86"/>
      <c r="P119" s="196" t="str">
        <f>$J$48</f>
        <v>1 July - 30 September 2020</v>
      </c>
      <c r="Q119" s="32"/>
      <c r="R119" s="32"/>
      <c r="S119" s="87"/>
      <c r="T119" s="186"/>
      <c r="U119" s="186"/>
    </row>
    <row r="120" spans="1:21" ht="15" customHeight="1" x14ac:dyDescent="0.35">
      <c r="A120" s="58"/>
      <c r="B120" s="81"/>
      <c r="C120" s="81"/>
      <c r="D120" s="81"/>
      <c r="E120" s="81"/>
      <c r="F120" s="81"/>
      <c r="G120" s="352"/>
      <c r="H120" s="352"/>
      <c r="I120" s="100"/>
      <c r="J120" s="42"/>
      <c r="K120" s="55"/>
      <c r="L120" s="398" t="s">
        <v>190</v>
      </c>
      <c r="M120" s="399"/>
      <c r="N120" s="17" t="e">
        <f>N117/N11/3</f>
        <v>#DIV/0!</v>
      </c>
      <c r="O120" s="23"/>
      <c r="P120" s="400" t="s">
        <v>190</v>
      </c>
      <c r="Q120" s="399"/>
      <c r="R120" s="17" t="e">
        <f>R117/R11/3</f>
        <v>#DIV/0!</v>
      </c>
      <c r="S120" s="88"/>
      <c r="T120" s="186"/>
      <c r="U120" s="186"/>
    </row>
    <row r="121" spans="1:21" x14ac:dyDescent="0.35">
      <c r="A121" s="58"/>
      <c r="B121" s="66"/>
      <c r="C121" s="62" t="s">
        <v>191</v>
      </c>
      <c r="D121" s="62"/>
      <c r="E121" s="62"/>
      <c r="F121" s="31"/>
      <c r="G121" s="258" t="str">
        <f>$G$48</f>
        <v>1 April - 30 June 2020</v>
      </c>
      <c r="H121" s="64"/>
      <c r="I121" s="56"/>
      <c r="J121" s="258" t="str">
        <f>$J$48</f>
        <v>1 July - 30 September 2020</v>
      </c>
      <c r="K121" s="64"/>
      <c r="L121" s="401"/>
      <c r="M121" s="402"/>
      <c r="N121" s="23"/>
      <c r="O121" s="23"/>
      <c r="P121" s="403"/>
      <c r="Q121" s="402"/>
      <c r="R121" s="89"/>
      <c r="S121" s="90"/>
      <c r="T121" s="186"/>
      <c r="U121" s="186"/>
    </row>
    <row r="122" spans="1:21" ht="18" x14ac:dyDescent="0.35">
      <c r="A122" s="58"/>
      <c r="B122" s="66" t="s">
        <v>192</v>
      </c>
      <c r="C122" s="350" t="s">
        <v>143</v>
      </c>
      <c r="D122" s="350"/>
      <c r="E122" s="350"/>
      <c r="F122" s="351"/>
      <c r="G122" s="246"/>
      <c r="H122" s="42"/>
      <c r="I122" s="42"/>
      <c r="J122" s="246"/>
      <c r="K122" s="42"/>
      <c r="L122" s="393" t="s">
        <v>193</v>
      </c>
      <c r="M122" s="394"/>
      <c r="N122" s="394"/>
      <c r="O122" s="394"/>
      <c r="P122" s="394"/>
      <c r="Q122" s="394"/>
      <c r="R122" s="394"/>
      <c r="S122" s="395"/>
      <c r="T122" s="186"/>
      <c r="U122" s="186"/>
    </row>
    <row r="123" spans="1:21" x14ac:dyDescent="0.35">
      <c r="A123" s="58"/>
      <c r="B123" s="66" t="s">
        <v>194</v>
      </c>
      <c r="C123" s="350" t="s">
        <v>144</v>
      </c>
      <c r="D123" s="350"/>
      <c r="E123" s="350"/>
      <c r="F123" s="351"/>
      <c r="G123" s="246"/>
      <c r="H123" s="42"/>
      <c r="I123" s="42"/>
      <c r="J123" s="246"/>
      <c r="K123" s="42"/>
      <c r="L123" s="195" t="str">
        <f>$G$48</f>
        <v>1 April - 30 June 2020</v>
      </c>
      <c r="M123" s="32"/>
      <c r="N123" s="32"/>
      <c r="O123" s="86"/>
      <c r="P123" s="196" t="str">
        <f>$J$48</f>
        <v>1 July - 30 September 2020</v>
      </c>
      <c r="Q123" s="32"/>
      <c r="R123" s="32"/>
      <c r="S123" s="87"/>
      <c r="T123" s="186"/>
      <c r="U123" s="186"/>
    </row>
    <row r="124" spans="1:21" x14ac:dyDescent="0.35">
      <c r="A124" s="58"/>
      <c r="B124" s="66" t="s">
        <v>195</v>
      </c>
      <c r="C124" s="175" t="s">
        <v>146</v>
      </c>
      <c r="D124" s="175"/>
      <c r="E124" s="175"/>
      <c r="F124" s="176"/>
      <c r="G124" s="246"/>
      <c r="H124" s="42"/>
      <c r="I124" s="42"/>
      <c r="J124" s="246"/>
      <c r="K124" s="42"/>
      <c r="L124" s="91" t="s">
        <v>14</v>
      </c>
      <c r="M124" s="9"/>
      <c r="N124" s="9"/>
      <c r="O124" s="13"/>
      <c r="P124" s="92" t="s">
        <v>14</v>
      </c>
      <c r="Q124" s="9"/>
      <c r="R124" s="9"/>
      <c r="S124" s="14"/>
      <c r="T124" s="186"/>
      <c r="U124" s="186"/>
    </row>
    <row r="125" spans="1:21" ht="15" customHeight="1" x14ac:dyDescent="0.35">
      <c r="A125" s="58"/>
      <c r="B125" s="66"/>
      <c r="C125" s="93"/>
      <c r="D125" s="70"/>
      <c r="E125" s="70"/>
      <c r="F125" s="70"/>
      <c r="G125" s="42"/>
      <c r="H125" s="42"/>
      <c r="I125" s="100"/>
      <c r="J125" s="42"/>
      <c r="K125" s="42"/>
      <c r="L125" s="396" t="s">
        <v>196</v>
      </c>
      <c r="M125" s="397"/>
      <c r="N125" s="94" t="e">
        <f>N27/$N$11/3</f>
        <v>#DIV/0!</v>
      </c>
      <c r="O125" s="43"/>
      <c r="P125" s="397" t="s">
        <v>196</v>
      </c>
      <c r="Q125" s="397"/>
      <c r="R125" s="94" t="e">
        <f>R27/$R$11/3</f>
        <v>#DIV/0!</v>
      </c>
      <c r="S125" s="44"/>
      <c r="T125" s="186"/>
      <c r="U125" s="186"/>
    </row>
    <row r="126" spans="1:21" ht="15.75" customHeight="1" x14ac:dyDescent="0.35">
      <c r="A126" s="58"/>
      <c r="B126" s="81"/>
      <c r="C126" s="81"/>
      <c r="D126" s="81"/>
      <c r="E126" s="81"/>
      <c r="F126" s="81"/>
      <c r="G126" s="352"/>
      <c r="H126" s="352"/>
      <c r="I126" s="100"/>
      <c r="J126" s="42"/>
      <c r="K126" s="55"/>
      <c r="L126" s="396" t="s">
        <v>197</v>
      </c>
      <c r="M126" s="397"/>
      <c r="N126" s="94" t="e">
        <f>N28/$N$11/3</f>
        <v>#DIV/0!</v>
      </c>
      <c r="O126" s="43"/>
      <c r="P126" s="397" t="s">
        <v>197</v>
      </c>
      <c r="Q126" s="397"/>
      <c r="R126" s="94" t="e">
        <f>R28/$R$11/3</f>
        <v>#DIV/0!</v>
      </c>
      <c r="S126" s="44"/>
      <c r="T126" s="186"/>
      <c r="U126" s="186"/>
    </row>
    <row r="127" spans="1:21" ht="15.75" customHeight="1" x14ac:dyDescent="0.35">
      <c r="A127" s="58"/>
      <c r="B127" s="70"/>
      <c r="C127" s="62" t="s">
        <v>198</v>
      </c>
      <c r="D127" s="62"/>
      <c r="E127" s="62"/>
      <c r="F127" s="61"/>
      <c r="G127" s="258" t="str">
        <f>$G$48</f>
        <v>1 April - 30 June 2020</v>
      </c>
      <c r="H127" s="64"/>
      <c r="I127" s="56"/>
      <c r="J127" s="258" t="str">
        <f>$J$48</f>
        <v>1 July - 30 September 2020</v>
      </c>
      <c r="K127" s="64"/>
      <c r="L127" s="396" t="s">
        <v>199</v>
      </c>
      <c r="M127" s="397"/>
      <c r="N127" s="94" t="e">
        <f>N59/N11/3</f>
        <v>#DIV/0!</v>
      </c>
      <c r="O127" s="43"/>
      <c r="P127" s="397" t="s">
        <v>199</v>
      </c>
      <c r="Q127" s="397"/>
      <c r="R127" s="94" t="e">
        <f>R59/R11/3</f>
        <v>#DIV/0!</v>
      </c>
      <c r="S127" s="44"/>
      <c r="T127" s="186"/>
      <c r="U127" s="186"/>
    </row>
    <row r="128" spans="1:21" ht="15" customHeight="1" x14ac:dyDescent="0.35">
      <c r="A128" s="58"/>
      <c r="B128" s="66" t="s">
        <v>200</v>
      </c>
      <c r="C128" s="175" t="s">
        <v>150</v>
      </c>
      <c r="D128" s="175"/>
      <c r="E128" s="175"/>
      <c r="F128" s="176"/>
      <c r="G128" s="246"/>
      <c r="H128" s="42"/>
      <c r="I128" s="42"/>
      <c r="J128" s="246"/>
      <c r="K128" s="42"/>
      <c r="L128" s="396" t="s">
        <v>201</v>
      </c>
      <c r="M128" s="397"/>
      <c r="N128" s="94" t="e">
        <f>N72/N11/3</f>
        <v>#DIV/0!</v>
      </c>
      <c r="O128" s="43"/>
      <c r="P128" s="397" t="s">
        <v>201</v>
      </c>
      <c r="Q128" s="397"/>
      <c r="R128" s="94" t="e">
        <f>R72/R11/3</f>
        <v>#DIV/0!</v>
      </c>
      <c r="S128" s="44"/>
      <c r="T128" s="186"/>
      <c r="U128" s="186"/>
    </row>
    <row r="129" spans="1:21" x14ac:dyDescent="0.35">
      <c r="A129" s="58"/>
      <c r="B129" s="66" t="s">
        <v>202</v>
      </c>
      <c r="C129" s="175" t="s">
        <v>152</v>
      </c>
      <c r="D129" s="175"/>
      <c r="E129" s="175"/>
      <c r="F129" s="176"/>
      <c r="G129" s="246"/>
      <c r="H129" s="42"/>
      <c r="I129" s="42"/>
      <c r="J129" s="246"/>
      <c r="K129" s="42"/>
      <c r="L129" s="95" t="s">
        <v>20</v>
      </c>
      <c r="M129" s="96"/>
      <c r="N129" s="97"/>
      <c r="O129" s="98"/>
      <c r="P129" s="99" t="s">
        <v>20</v>
      </c>
      <c r="Q129" s="96"/>
      <c r="R129" s="97"/>
      <c r="S129" s="14"/>
      <c r="T129" s="186"/>
      <c r="U129" s="186"/>
    </row>
    <row r="130" spans="1:21" ht="15" customHeight="1" x14ac:dyDescent="0.35">
      <c r="A130" s="58"/>
      <c r="B130" s="66" t="s">
        <v>203</v>
      </c>
      <c r="C130" s="175" t="s">
        <v>154</v>
      </c>
      <c r="D130" s="175"/>
      <c r="E130" s="175"/>
      <c r="F130" s="176"/>
      <c r="G130" s="246"/>
      <c r="H130" s="42"/>
      <c r="I130" s="42"/>
      <c r="J130" s="246"/>
      <c r="K130" s="42"/>
      <c r="L130" s="396" t="s">
        <v>196</v>
      </c>
      <c r="M130" s="397"/>
      <c r="N130" s="94" t="e">
        <f>N52/$N$19/3</f>
        <v>#DIV/0!</v>
      </c>
      <c r="O130" s="43"/>
      <c r="P130" s="397" t="s">
        <v>196</v>
      </c>
      <c r="Q130" s="397"/>
      <c r="R130" s="94" t="e">
        <f>R52/$R$19/3</f>
        <v>#DIV/0!</v>
      </c>
      <c r="S130" s="44"/>
      <c r="T130" s="186"/>
      <c r="U130" s="186"/>
    </row>
    <row r="131" spans="1:21" ht="15" customHeight="1" x14ac:dyDescent="0.35">
      <c r="A131" s="58"/>
      <c r="B131" s="66" t="s">
        <v>204</v>
      </c>
      <c r="C131" s="175" t="s">
        <v>156</v>
      </c>
      <c r="D131" s="175"/>
      <c r="E131" s="175"/>
      <c r="F131" s="176"/>
      <c r="G131" s="246"/>
      <c r="H131" s="42"/>
      <c r="I131" s="42"/>
      <c r="J131" s="246"/>
      <c r="K131" s="42"/>
      <c r="L131" s="396" t="s">
        <v>197</v>
      </c>
      <c r="M131" s="397"/>
      <c r="N131" s="94" t="e">
        <f>N53/$N$19/3</f>
        <v>#DIV/0!</v>
      </c>
      <c r="O131" s="43"/>
      <c r="P131" s="397" t="s">
        <v>197</v>
      </c>
      <c r="Q131" s="397"/>
      <c r="R131" s="94" t="e">
        <f>R53/$R$19/3</f>
        <v>#DIV/0!</v>
      </c>
      <c r="S131" s="44"/>
      <c r="T131" s="186"/>
      <c r="U131" s="186"/>
    </row>
    <row r="132" spans="1:21" ht="15" customHeight="1" x14ac:dyDescent="0.35">
      <c r="A132" s="58"/>
      <c r="B132" s="81"/>
      <c r="C132" s="70"/>
      <c r="D132" s="81"/>
      <c r="E132" s="81"/>
      <c r="F132" s="81"/>
      <c r="G132" s="100"/>
      <c r="H132" s="100"/>
      <c r="I132" s="100"/>
      <c r="J132" s="100"/>
      <c r="K132" s="42"/>
      <c r="L132" s="396" t="s">
        <v>199</v>
      </c>
      <c r="M132" s="397"/>
      <c r="N132" s="94" t="e">
        <f>N67/$N$19/3</f>
        <v>#DIV/0!</v>
      </c>
      <c r="O132" s="43"/>
      <c r="P132" s="397" t="s">
        <v>199</v>
      </c>
      <c r="Q132" s="397"/>
      <c r="R132" s="94" t="e">
        <f>R67/$R$19/3</f>
        <v>#DIV/0!</v>
      </c>
      <c r="S132" s="44"/>
      <c r="T132" s="186"/>
      <c r="U132" s="186"/>
    </row>
    <row r="133" spans="1:21" ht="15" customHeight="1" x14ac:dyDescent="0.35">
      <c r="A133" s="58"/>
      <c r="B133" s="70" t="s">
        <v>205</v>
      </c>
      <c r="C133" s="72" t="s">
        <v>485</v>
      </c>
      <c r="D133" s="175"/>
      <c r="E133" s="175"/>
      <c r="F133" s="176"/>
      <c r="G133" s="256">
        <f>SUM(G112:G113,G115:G116,G118:G119,G122:G124,G128:G131)</f>
        <v>0</v>
      </c>
      <c r="H133" s="76" t="s">
        <v>48</v>
      </c>
      <c r="I133" s="42"/>
      <c r="J133" s="256">
        <f>SUM(J112:J113,J115:J116,J118:J119,J122:J124,J128:J131)</f>
        <v>0</v>
      </c>
      <c r="K133" s="76" t="s">
        <v>48</v>
      </c>
      <c r="L133" s="396" t="s">
        <v>207</v>
      </c>
      <c r="M133" s="397"/>
      <c r="N133" s="94" t="e">
        <f>N81/$N$19/3</f>
        <v>#DIV/0!</v>
      </c>
      <c r="O133" s="43"/>
      <c r="P133" s="397" t="s">
        <v>207</v>
      </c>
      <c r="Q133" s="397"/>
      <c r="R133" s="94" t="e">
        <f>R81/$R$19/3</f>
        <v>#DIV/0!</v>
      </c>
      <c r="S133" s="44"/>
      <c r="T133" s="186"/>
      <c r="U133" s="186"/>
    </row>
    <row r="134" spans="1:21" x14ac:dyDescent="0.35">
      <c r="A134" s="58"/>
      <c r="B134" s="81"/>
      <c r="C134" s="70"/>
      <c r="D134" s="81"/>
      <c r="E134" s="81"/>
      <c r="F134" s="81"/>
      <c r="G134" s="100"/>
      <c r="H134" s="100"/>
      <c r="I134" s="100"/>
      <c r="J134" s="100"/>
      <c r="K134" s="42"/>
      <c r="L134" s="177"/>
      <c r="M134" s="178"/>
      <c r="N134" s="23"/>
      <c r="O134" s="43"/>
      <c r="P134" s="178"/>
      <c r="Q134" s="178"/>
      <c r="R134" s="48"/>
      <c r="S134" s="44"/>
      <c r="T134" s="186"/>
      <c r="U134" s="186"/>
    </row>
    <row r="135" spans="1:21" x14ac:dyDescent="0.35">
      <c r="A135" s="58" t="s">
        <v>208</v>
      </c>
      <c r="B135" s="70"/>
      <c r="C135" s="62" t="s">
        <v>209</v>
      </c>
      <c r="D135" s="62"/>
      <c r="E135" s="62"/>
      <c r="F135" s="61"/>
      <c r="G135" s="258" t="str">
        <f>$G$48</f>
        <v>1 April - 30 June 2020</v>
      </c>
      <c r="H135" s="64"/>
      <c r="I135" s="56"/>
      <c r="J135" s="258" t="str">
        <f>$J$48</f>
        <v>1 July - 30 September 2020</v>
      </c>
      <c r="K135" s="64"/>
      <c r="L135" s="101"/>
      <c r="M135" s="102"/>
      <c r="N135" s="103"/>
      <c r="O135" s="69"/>
      <c r="P135" s="178"/>
      <c r="Q135" s="178"/>
      <c r="R135" s="103"/>
      <c r="S135" s="44"/>
      <c r="T135" s="186"/>
      <c r="U135" s="186"/>
    </row>
    <row r="136" spans="1:21" ht="18" x14ac:dyDescent="0.35">
      <c r="A136" s="58"/>
      <c r="B136" s="66" t="s">
        <v>210</v>
      </c>
      <c r="C136" s="175" t="s">
        <v>160</v>
      </c>
      <c r="D136" s="175"/>
      <c r="E136" s="175"/>
      <c r="F136" s="176"/>
      <c r="G136" s="246"/>
      <c r="H136" s="42"/>
      <c r="I136" s="42"/>
      <c r="J136" s="246"/>
      <c r="K136" s="42"/>
      <c r="L136" s="393" t="s">
        <v>211</v>
      </c>
      <c r="M136" s="394"/>
      <c r="N136" s="394"/>
      <c r="O136" s="394"/>
      <c r="P136" s="394"/>
      <c r="Q136" s="394"/>
      <c r="R136" s="394"/>
      <c r="S136" s="395"/>
      <c r="T136" s="186"/>
      <c r="U136" s="186"/>
    </row>
    <row r="137" spans="1:21" x14ac:dyDescent="0.35">
      <c r="A137" s="58"/>
      <c r="B137" s="66" t="s">
        <v>212</v>
      </c>
      <c r="C137" s="175" t="s">
        <v>161</v>
      </c>
      <c r="D137" s="175"/>
      <c r="E137" s="175"/>
      <c r="F137" s="176"/>
      <c r="G137" s="246"/>
      <c r="H137" s="42"/>
      <c r="I137" s="42"/>
      <c r="J137" s="246"/>
      <c r="K137" s="42"/>
      <c r="L137" s="195" t="str">
        <f>$G$48</f>
        <v>1 April - 30 June 2020</v>
      </c>
      <c r="M137" s="32"/>
      <c r="N137" s="32"/>
      <c r="O137" s="86"/>
      <c r="P137" s="196" t="str">
        <f>$J$48</f>
        <v>1 July - 30 September 2020</v>
      </c>
      <c r="Q137" s="32"/>
      <c r="R137" s="32"/>
      <c r="S137" s="87"/>
      <c r="T137" s="186"/>
      <c r="U137" s="186"/>
    </row>
    <row r="138" spans="1:21" ht="15" customHeight="1" x14ac:dyDescent="0.35">
      <c r="A138" s="58"/>
      <c r="B138" s="66" t="s">
        <v>213</v>
      </c>
      <c r="C138" s="175" t="s">
        <v>163</v>
      </c>
      <c r="D138" s="175"/>
      <c r="E138" s="175"/>
      <c r="F138" s="176"/>
      <c r="G138" s="246"/>
      <c r="H138" s="42"/>
      <c r="I138" s="42"/>
      <c r="J138" s="246"/>
      <c r="K138" s="42"/>
      <c r="L138" s="396" t="s">
        <v>214</v>
      </c>
      <c r="M138" s="397"/>
      <c r="N138" s="94" t="e">
        <f>(N111/N47)*100</f>
        <v>#DIV/0!</v>
      </c>
      <c r="O138" s="43"/>
      <c r="P138" s="396" t="s">
        <v>214</v>
      </c>
      <c r="Q138" s="397"/>
      <c r="R138" s="94" t="e">
        <f>(R111/R47)*100</f>
        <v>#DIV/0!</v>
      </c>
      <c r="S138" s="44"/>
      <c r="T138" s="186"/>
      <c r="U138" s="186"/>
    </row>
    <row r="139" spans="1:21" ht="15" customHeight="1" x14ac:dyDescent="0.35">
      <c r="A139" s="58"/>
      <c r="B139" s="66" t="s">
        <v>215</v>
      </c>
      <c r="C139" s="175" t="s">
        <v>166</v>
      </c>
      <c r="D139" s="175"/>
      <c r="E139" s="175"/>
      <c r="F139" s="176"/>
      <c r="G139" s="246"/>
      <c r="H139" s="42"/>
      <c r="I139" s="42"/>
      <c r="J139" s="246"/>
      <c r="K139" s="42"/>
      <c r="L139" s="396" t="s">
        <v>216</v>
      </c>
      <c r="M139" s="397"/>
      <c r="N139" s="94" t="e">
        <f>(N112/N50)*100</f>
        <v>#DIV/0!</v>
      </c>
      <c r="O139" s="43"/>
      <c r="P139" s="396" t="s">
        <v>216</v>
      </c>
      <c r="Q139" s="397"/>
      <c r="R139" s="94" t="e">
        <f>(R112/R50)*100</f>
        <v>#DIV/0!</v>
      </c>
      <c r="S139" s="44"/>
      <c r="T139" s="186"/>
      <c r="U139" s="186"/>
    </row>
    <row r="140" spans="1:21" ht="15" customHeight="1" x14ac:dyDescent="0.35">
      <c r="A140" s="58"/>
      <c r="B140" s="66" t="s">
        <v>217</v>
      </c>
      <c r="C140" s="175" t="s">
        <v>167</v>
      </c>
      <c r="D140" s="175"/>
      <c r="E140" s="175"/>
      <c r="F140" s="176"/>
      <c r="G140" s="246"/>
      <c r="H140" s="42"/>
      <c r="I140" s="42"/>
      <c r="J140" s="246"/>
      <c r="K140" s="42"/>
      <c r="L140" s="396" t="s">
        <v>218</v>
      </c>
      <c r="M140" s="397"/>
      <c r="N140" s="94" t="e">
        <f>(N113/N66)*100</f>
        <v>#DIV/0!</v>
      </c>
      <c r="O140" s="43"/>
      <c r="P140" s="396" t="s">
        <v>218</v>
      </c>
      <c r="Q140" s="397"/>
      <c r="R140" s="94" t="e">
        <f>(R113/R66)*100</f>
        <v>#DIV/0!</v>
      </c>
      <c r="S140" s="44"/>
      <c r="T140" s="186"/>
      <c r="U140" s="186"/>
    </row>
    <row r="141" spans="1:21" ht="15.75" customHeight="1" thickBot="1" x14ac:dyDescent="0.4">
      <c r="A141" s="58"/>
      <c r="B141" s="81"/>
      <c r="C141" s="81"/>
      <c r="D141" s="81"/>
      <c r="E141" s="81"/>
      <c r="F141" s="81"/>
      <c r="G141" s="55"/>
      <c r="H141" s="55"/>
      <c r="I141" s="55"/>
      <c r="J141" s="55"/>
      <c r="K141" s="42"/>
      <c r="L141" s="388" t="s">
        <v>219</v>
      </c>
      <c r="M141" s="389"/>
      <c r="N141" s="152" t="e">
        <f>(N114/N80)</f>
        <v>#DIV/0!</v>
      </c>
      <c r="O141" s="153"/>
      <c r="P141" s="388" t="s">
        <v>219</v>
      </c>
      <c r="Q141" s="389"/>
      <c r="R141" s="152" t="e">
        <f>R114/R80</f>
        <v>#DIV/0!</v>
      </c>
      <c r="S141" s="154"/>
      <c r="T141" s="186"/>
      <c r="U141" s="186"/>
    </row>
    <row r="142" spans="1:21" ht="18" x14ac:dyDescent="0.4">
      <c r="A142" s="58"/>
      <c r="B142" s="66" t="s">
        <v>220</v>
      </c>
      <c r="C142" s="72" t="s">
        <v>486</v>
      </c>
      <c r="D142" s="72"/>
      <c r="E142" s="72"/>
      <c r="F142" s="72"/>
      <c r="G142" s="256">
        <f>SUM(G136:G140)</f>
        <v>0</v>
      </c>
      <c r="H142" s="76" t="s">
        <v>48</v>
      </c>
      <c r="I142" s="42"/>
      <c r="J142" s="256">
        <f>SUM(J136:J140)</f>
        <v>0</v>
      </c>
      <c r="K142" s="76" t="s">
        <v>48</v>
      </c>
      <c r="L142" s="390" t="s">
        <v>221</v>
      </c>
      <c r="M142" s="391"/>
      <c r="N142" s="391"/>
      <c r="O142" s="391"/>
      <c r="P142" s="391"/>
      <c r="Q142" s="391"/>
      <c r="R142" s="391"/>
      <c r="S142" s="392"/>
      <c r="T142" s="186"/>
      <c r="U142" s="186"/>
    </row>
    <row r="143" spans="1:21" x14ac:dyDescent="0.35">
      <c r="A143" s="58"/>
      <c r="B143" s="81"/>
      <c r="C143" s="81"/>
      <c r="D143" s="81"/>
      <c r="E143" s="81"/>
      <c r="F143" s="81"/>
      <c r="G143" s="55"/>
      <c r="H143" s="55"/>
      <c r="I143" s="55"/>
      <c r="J143" s="55"/>
      <c r="K143" s="42"/>
      <c r="L143" s="375" t="s">
        <v>222</v>
      </c>
      <c r="M143" s="376"/>
      <c r="N143" s="376"/>
      <c r="O143" s="376"/>
      <c r="P143" s="376"/>
      <c r="Q143" s="376"/>
      <c r="R143" s="376"/>
      <c r="S143" s="377"/>
      <c r="T143" s="186"/>
      <c r="U143" s="186"/>
    </row>
    <row r="144" spans="1:21" x14ac:dyDescent="0.35">
      <c r="A144" s="58" t="s">
        <v>223</v>
      </c>
      <c r="B144" s="70"/>
      <c r="C144" s="72" t="s">
        <v>224</v>
      </c>
      <c r="D144" s="175"/>
      <c r="E144" s="175"/>
      <c r="F144" s="176"/>
      <c r="G144" s="246"/>
      <c r="H144" s="42"/>
      <c r="I144" s="42"/>
      <c r="J144" s="246"/>
      <c r="K144" s="42"/>
      <c r="L144" s="381" t="str">
        <f>$G$48</f>
        <v>1 April - 30 June 2020</v>
      </c>
      <c r="M144" s="382"/>
      <c r="N144" s="104"/>
      <c r="O144" s="105"/>
      <c r="P144" s="381" t="str">
        <f>$J$48</f>
        <v>1 July - 30 September 2020</v>
      </c>
      <c r="Q144" s="382"/>
      <c r="R144" s="104"/>
      <c r="S144" s="106"/>
      <c r="T144" s="186"/>
      <c r="U144" s="186"/>
    </row>
    <row r="145" spans="1:21" ht="15.75" customHeight="1" x14ac:dyDescent="0.35">
      <c r="A145" s="58"/>
      <c r="B145" s="81"/>
      <c r="C145" s="81"/>
      <c r="D145" s="81"/>
      <c r="E145" s="81"/>
      <c r="F145" s="81"/>
      <c r="G145" s="55"/>
      <c r="H145" s="55"/>
      <c r="I145" s="55"/>
      <c r="J145" s="100"/>
      <c r="K145" s="42"/>
      <c r="L145" s="378" t="s">
        <v>225</v>
      </c>
      <c r="M145" s="379"/>
      <c r="N145" s="107" t="e">
        <f>(H164/G164)*100</f>
        <v>#DIV/0!</v>
      </c>
      <c r="O145" s="108"/>
      <c r="P145" s="378" t="s">
        <v>225</v>
      </c>
      <c r="Q145" s="379"/>
      <c r="R145" s="107" t="e">
        <f>(K164/J164)*100</f>
        <v>#DIV/0!</v>
      </c>
      <c r="S145" s="109"/>
      <c r="T145" s="186"/>
      <c r="U145" s="186"/>
    </row>
    <row r="146" spans="1:21" ht="15.75" customHeight="1" x14ac:dyDescent="0.35">
      <c r="A146" s="58" t="s">
        <v>226</v>
      </c>
      <c r="B146" s="70"/>
      <c r="C146" s="62" t="s">
        <v>227</v>
      </c>
      <c r="D146" s="62"/>
      <c r="E146" s="62"/>
      <c r="F146" s="61"/>
      <c r="G146" s="258" t="str">
        <f>$G$48</f>
        <v>1 April - 30 June 2020</v>
      </c>
      <c r="H146" s="64"/>
      <c r="I146" s="56"/>
      <c r="J146" s="258" t="str">
        <f>$J$48</f>
        <v>1 July - 30 September 2020</v>
      </c>
      <c r="K146" s="64"/>
      <c r="L146" s="378" t="s">
        <v>228</v>
      </c>
      <c r="M146" s="379"/>
      <c r="N146" s="107" t="e">
        <f>(H165/G165)*100</f>
        <v>#DIV/0!</v>
      </c>
      <c r="O146" s="108"/>
      <c r="P146" s="378" t="s">
        <v>228</v>
      </c>
      <c r="Q146" s="379"/>
      <c r="R146" s="107" t="e">
        <f>K165/J165*100</f>
        <v>#DIV/0!</v>
      </c>
      <c r="S146" s="109"/>
      <c r="T146" s="186"/>
      <c r="U146" s="186"/>
    </row>
    <row r="147" spans="1:21" ht="15" customHeight="1" x14ac:dyDescent="0.35">
      <c r="A147" s="58"/>
      <c r="B147" s="66" t="s">
        <v>229</v>
      </c>
      <c r="C147" s="175" t="s">
        <v>175</v>
      </c>
      <c r="D147" s="175"/>
      <c r="E147" s="175"/>
      <c r="F147" s="176"/>
      <c r="G147" s="246"/>
      <c r="H147" s="42"/>
      <c r="I147" s="42"/>
      <c r="J147" s="246"/>
      <c r="K147" s="42"/>
      <c r="L147" s="378" t="s">
        <v>230</v>
      </c>
      <c r="M147" s="379"/>
      <c r="N147" s="107" t="e">
        <f>(H166/G166)*100</f>
        <v>#DIV/0!</v>
      </c>
      <c r="O147" s="179"/>
      <c r="P147" s="378" t="s">
        <v>230</v>
      </c>
      <c r="Q147" s="379"/>
      <c r="R147" s="107" t="e">
        <f>K166/J166*100</f>
        <v>#DIV/0!</v>
      </c>
      <c r="S147" s="109"/>
      <c r="T147" s="186"/>
      <c r="U147" s="186"/>
    </row>
    <row r="148" spans="1:21" ht="15" customHeight="1" x14ac:dyDescent="0.35">
      <c r="A148" s="58"/>
      <c r="B148" s="66" t="s">
        <v>231</v>
      </c>
      <c r="C148" s="350" t="s">
        <v>177</v>
      </c>
      <c r="D148" s="350"/>
      <c r="E148" s="350"/>
      <c r="F148" s="351"/>
      <c r="G148" s="246"/>
      <c r="H148" s="42"/>
      <c r="I148" s="42"/>
      <c r="J148" s="246"/>
      <c r="K148" s="42"/>
      <c r="L148" s="378" t="s">
        <v>232</v>
      </c>
      <c r="M148" s="379"/>
      <c r="N148" s="107" t="e">
        <f>(H167/G167)*100</f>
        <v>#DIV/0!</v>
      </c>
      <c r="O148" s="179"/>
      <c r="P148" s="378" t="s">
        <v>232</v>
      </c>
      <c r="Q148" s="379"/>
      <c r="R148" s="107" t="e">
        <f>K167/J167*100</f>
        <v>#DIV/0!</v>
      </c>
      <c r="S148" s="109"/>
      <c r="T148" s="186"/>
      <c r="U148" s="186"/>
    </row>
    <row r="149" spans="1:21" ht="15" customHeight="1" x14ac:dyDescent="0.35">
      <c r="A149" s="58"/>
      <c r="B149" s="66" t="s">
        <v>233</v>
      </c>
      <c r="C149" s="350" t="s">
        <v>179</v>
      </c>
      <c r="D149" s="350"/>
      <c r="E149" s="350"/>
      <c r="F149" s="351"/>
      <c r="G149" s="246"/>
      <c r="H149" s="42"/>
      <c r="I149" s="42"/>
      <c r="J149" s="246"/>
      <c r="K149" s="42"/>
      <c r="L149" s="383" t="s">
        <v>234</v>
      </c>
      <c r="M149" s="384"/>
      <c r="N149" s="107" t="e">
        <f>(H185/G185)*100</f>
        <v>#DIV/0!</v>
      </c>
      <c r="O149" s="180"/>
      <c r="P149" s="383" t="s">
        <v>234</v>
      </c>
      <c r="Q149" s="384"/>
      <c r="R149" s="107" t="e">
        <f>(K185/J185)*100</f>
        <v>#DIV/0!</v>
      </c>
      <c r="S149" s="109"/>
      <c r="T149" s="186"/>
      <c r="U149" s="186"/>
    </row>
    <row r="150" spans="1:21" x14ac:dyDescent="0.35">
      <c r="A150" s="58"/>
      <c r="B150" s="66" t="s">
        <v>235</v>
      </c>
      <c r="C150" s="175" t="s">
        <v>181</v>
      </c>
      <c r="D150" s="175"/>
      <c r="E150" s="175"/>
      <c r="F150" s="176"/>
      <c r="G150" s="246"/>
      <c r="H150" s="42"/>
      <c r="I150" s="42"/>
      <c r="J150" s="246"/>
      <c r="K150" s="42"/>
      <c r="L150" s="375" t="s">
        <v>236</v>
      </c>
      <c r="M150" s="376"/>
      <c r="N150" s="376"/>
      <c r="O150" s="376"/>
      <c r="P150" s="376"/>
      <c r="Q150" s="376"/>
      <c r="R150" s="376"/>
      <c r="S150" s="377"/>
      <c r="T150" s="186"/>
      <c r="U150" s="186"/>
    </row>
    <row r="151" spans="1:21" x14ac:dyDescent="0.35">
      <c r="A151" s="58"/>
      <c r="B151" s="66" t="s">
        <v>237</v>
      </c>
      <c r="C151" s="175" t="s">
        <v>182</v>
      </c>
      <c r="D151" s="175"/>
      <c r="E151" s="175"/>
      <c r="F151" s="176"/>
      <c r="G151" s="246"/>
      <c r="H151" s="42"/>
      <c r="I151" s="42"/>
      <c r="J151" s="246"/>
      <c r="K151" s="42"/>
      <c r="L151" s="381" t="str">
        <f>$G$48</f>
        <v>1 April - 30 June 2020</v>
      </c>
      <c r="M151" s="382"/>
      <c r="N151" s="110"/>
      <c r="O151" s="105"/>
      <c r="P151" s="381" t="str">
        <f>$J$48</f>
        <v>1 July - 30 September 2020</v>
      </c>
      <c r="Q151" s="382"/>
      <c r="R151" s="110"/>
      <c r="S151" s="106"/>
      <c r="T151" s="186"/>
      <c r="U151" s="186"/>
    </row>
    <row r="152" spans="1:21" ht="15.75" customHeight="1" x14ac:dyDescent="0.35">
      <c r="A152" s="58"/>
      <c r="B152" s="52"/>
      <c r="C152" s="62"/>
      <c r="D152" s="62"/>
      <c r="E152" s="62"/>
      <c r="F152" s="62"/>
      <c r="G152" s="387"/>
      <c r="H152" s="387"/>
      <c r="I152" s="56"/>
      <c r="J152" s="387"/>
      <c r="K152" s="387"/>
      <c r="L152" s="378" t="s">
        <v>238</v>
      </c>
      <c r="M152" s="379"/>
      <c r="N152" s="107" t="e">
        <f>(H171/G171)*100</f>
        <v>#DIV/0!</v>
      </c>
      <c r="O152" s="108"/>
      <c r="P152" s="378" t="s">
        <v>238</v>
      </c>
      <c r="Q152" s="379"/>
      <c r="R152" s="107" t="e">
        <f>(K171/J171)*100</f>
        <v>#DIV/0!</v>
      </c>
      <c r="S152" s="109"/>
      <c r="T152" s="186"/>
      <c r="U152" s="186"/>
    </row>
    <row r="153" spans="1:21" ht="15" customHeight="1" x14ac:dyDescent="0.35">
      <c r="A153" s="58"/>
      <c r="B153" s="52" t="s">
        <v>239</v>
      </c>
      <c r="C153" s="72" t="s">
        <v>487</v>
      </c>
      <c r="D153" s="175"/>
      <c r="E153" s="175"/>
      <c r="F153" s="176"/>
      <c r="G153" s="256">
        <f>SUM(G147:G151)</f>
        <v>0</v>
      </c>
      <c r="H153" s="76" t="s">
        <v>48</v>
      </c>
      <c r="I153" s="42"/>
      <c r="J153" s="256">
        <f>SUM(J147:J151)</f>
        <v>0</v>
      </c>
      <c r="K153" s="76" t="s">
        <v>48</v>
      </c>
      <c r="L153" s="378" t="s">
        <v>241</v>
      </c>
      <c r="M153" s="379"/>
      <c r="N153" s="107" t="e">
        <f>(H172/G172)*100</f>
        <v>#DIV/0!</v>
      </c>
      <c r="O153" s="108"/>
      <c r="P153" s="378" t="s">
        <v>241</v>
      </c>
      <c r="Q153" s="379"/>
      <c r="R153" s="107" t="e">
        <f>(K172/J172)*100</f>
        <v>#DIV/0!</v>
      </c>
      <c r="S153" s="109"/>
      <c r="T153" s="186"/>
      <c r="U153" s="186"/>
    </row>
    <row r="154" spans="1:21" ht="15" customHeight="1" x14ac:dyDescent="0.35">
      <c r="A154" s="58"/>
      <c r="B154" s="70"/>
      <c r="C154" s="70"/>
      <c r="D154" s="70"/>
      <c r="E154" s="70"/>
      <c r="F154" s="70"/>
      <c r="G154" s="70"/>
      <c r="H154" s="70"/>
      <c r="I154" s="70"/>
      <c r="J154" s="70"/>
      <c r="K154" s="42"/>
      <c r="L154" s="385" t="s">
        <v>242</v>
      </c>
      <c r="M154" s="386"/>
      <c r="N154" s="107" t="e">
        <f>(H173/G173)*100</f>
        <v>#DIV/0!</v>
      </c>
      <c r="O154" s="108"/>
      <c r="P154" s="385" t="s">
        <v>242</v>
      </c>
      <c r="Q154" s="386"/>
      <c r="R154" s="107" t="e">
        <f>(K173/J173)*100</f>
        <v>#DIV/0!</v>
      </c>
      <c r="S154" s="109"/>
      <c r="T154" s="186"/>
      <c r="U154" s="186"/>
    </row>
    <row r="155" spans="1:21" ht="15" customHeight="1" x14ac:dyDescent="0.35">
      <c r="A155" s="58" t="s">
        <v>243</v>
      </c>
      <c r="B155" s="70"/>
      <c r="C155" s="72" t="s">
        <v>186</v>
      </c>
      <c r="D155" s="175"/>
      <c r="E155" s="175"/>
      <c r="F155" s="176"/>
      <c r="G155" s="246"/>
      <c r="H155" s="42"/>
      <c r="I155" s="42"/>
      <c r="J155" s="246"/>
      <c r="K155" s="42"/>
      <c r="L155" s="378" t="s">
        <v>232</v>
      </c>
      <c r="M155" s="379"/>
      <c r="N155" s="107" t="e">
        <f>(H174/G174)*100</f>
        <v>#DIV/0!</v>
      </c>
      <c r="O155" s="108"/>
      <c r="P155" s="378" t="s">
        <v>232</v>
      </c>
      <c r="Q155" s="379"/>
      <c r="R155" s="107" t="e">
        <f>(K174/J174)*100</f>
        <v>#DIV/0!</v>
      </c>
      <c r="S155" s="109"/>
      <c r="T155" s="186"/>
      <c r="U155" s="186"/>
    </row>
    <row r="156" spans="1:21" ht="15" customHeight="1" x14ac:dyDescent="0.35">
      <c r="A156" s="58"/>
      <c r="B156" s="70"/>
      <c r="C156" s="70"/>
      <c r="D156" s="70"/>
      <c r="E156" s="70"/>
      <c r="F156" s="70"/>
      <c r="G156" s="70"/>
      <c r="H156" s="70"/>
      <c r="I156" s="70"/>
      <c r="J156" s="70"/>
      <c r="K156" s="42"/>
      <c r="L156" s="383" t="s">
        <v>244</v>
      </c>
      <c r="M156" s="384"/>
      <c r="N156" s="107" t="e">
        <f>(H186/G186)*100</f>
        <v>#DIV/0!</v>
      </c>
      <c r="O156" s="111"/>
      <c r="P156" s="383" t="s">
        <v>244</v>
      </c>
      <c r="Q156" s="384"/>
      <c r="R156" s="107" t="e">
        <f>(K186/J186)*100</f>
        <v>#DIV/0!</v>
      </c>
      <c r="S156" s="109"/>
      <c r="T156" s="186"/>
      <c r="U156" s="186"/>
    </row>
    <row r="157" spans="1:21" x14ac:dyDescent="0.35">
      <c r="A157" s="58"/>
      <c r="B157" s="70"/>
      <c r="C157" s="70"/>
      <c r="D157" s="70"/>
      <c r="E157" s="70"/>
      <c r="F157" s="70"/>
      <c r="G157" s="70"/>
      <c r="H157" s="70"/>
      <c r="I157" s="70"/>
      <c r="J157" s="70"/>
      <c r="K157" s="42"/>
      <c r="L157" s="375" t="s">
        <v>245</v>
      </c>
      <c r="M157" s="376"/>
      <c r="N157" s="376"/>
      <c r="O157" s="376"/>
      <c r="P157" s="376"/>
      <c r="Q157" s="376"/>
      <c r="R157" s="376"/>
      <c r="S157" s="377"/>
      <c r="T157" s="186"/>
      <c r="U157" s="186"/>
    </row>
    <row r="158" spans="1:21" x14ac:dyDescent="0.35">
      <c r="A158" s="58"/>
      <c r="B158" s="70"/>
      <c r="C158" s="70"/>
      <c r="D158" s="70"/>
      <c r="E158" s="70"/>
      <c r="F158" s="70"/>
      <c r="G158" s="70"/>
      <c r="H158" s="70"/>
      <c r="I158" s="70"/>
      <c r="J158" s="70"/>
      <c r="K158" s="42"/>
      <c r="L158" s="381" t="str">
        <f>$G$48</f>
        <v>1 April - 30 June 2020</v>
      </c>
      <c r="M158" s="382"/>
      <c r="N158" s="110"/>
      <c r="O158" s="105"/>
      <c r="P158" s="381" t="str">
        <f>$J$48</f>
        <v>1 July - 30 September 2020</v>
      </c>
      <c r="Q158" s="382"/>
      <c r="R158" s="110"/>
      <c r="S158" s="106"/>
      <c r="T158" s="186"/>
      <c r="U158" s="186"/>
    </row>
    <row r="159" spans="1:21" ht="15" customHeight="1" x14ac:dyDescent="0.35">
      <c r="A159" s="58"/>
      <c r="B159" s="70"/>
      <c r="C159" s="70"/>
      <c r="D159" s="70"/>
      <c r="E159" s="70"/>
      <c r="F159" s="70"/>
      <c r="G159" s="100"/>
      <c r="H159" s="42"/>
      <c r="I159" s="100"/>
      <c r="J159" s="42"/>
      <c r="K159" s="100"/>
      <c r="L159" s="378" t="s">
        <v>246</v>
      </c>
      <c r="M159" s="379"/>
      <c r="N159" s="107" t="e">
        <f>H178/G178</f>
        <v>#DIV/0!</v>
      </c>
      <c r="O159" s="108"/>
      <c r="P159" s="378" t="s">
        <v>246</v>
      </c>
      <c r="Q159" s="379"/>
      <c r="R159" s="107" t="e">
        <f>K178/J178</f>
        <v>#DIV/0!</v>
      </c>
      <c r="S159" s="109"/>
      <c r="T159" s="186"/>
      <c r="U159" s="186"/>
    </row>
    <row r="160" spans="1:21" ht="15" customHeight="1" x14ac:dyDescent="0.35">
      <c r="A160" s="348" t="s">
        <v>247</v>
      </c>
      <c r="B160" s="349"/>
      <c r="C160" s="349"/>
      <c r="D160" s="349"/>
      <c r="E160" s="349"/>
      <c r="F160" s="349"/>
      <c r="G160" s="100"/>
      <c r="H160" s="100"/>
      <c r="I160" s="100"/>
      <c r="J160" s="42"/>
      <c r="K160" s="100"/>
      <c r="L160" s="378" t="s">
        <v>248</v>
      </c>
      <c r="M160" s="379"/>
      <c r="N160" s="107" t="e">
        <f>H179/G179</f>
        <v>#DIV/0!</v>
      </c>
      <c r="O160" s="108"/>
      <c r="P160" s="378" t="s">
        <v>248</v>
      </c>
      <c r="Q160" s="379"/>
      <c r="R160" s="107" t="e">
        <f>K179/J179</f>
        <v>#DIV/0!</v>
      </c>
      <c r="S160" s="109"/>
      <c r="T160" s="186"/>
      <c r="U160" s="186"/>
    </row>
    <row r="161" spans="1:21" ht="16.5" customHeight="1" x14ac:dyDescent="0.35">
      <c r="A161" s="348"/>
      <c r="B161" s="349"/>
      <c r="C161" s="349"/>
      <c r="D161" s="349"/>
      <c r="E161" s="349"/>
      <c r="F161" s="349"/>
      <c r="G161" s="204"/>
      <c r="H161" s="204"/>
      <c r="I161" s="204"/>
      <c r="J161" s="204"/>
      <c r="K161" s="204"/>
      <c r="L161" s="385" t="s">
        <v>249</v>
      </c>
      <c r="M161" s="386"/>
      <c r="N161" s="107" t="e">
        <f>H180/G180</f>
        <v>#DIV/0!</v>
      </c>
      <c r="O161" s="108"/>
      <c r="P161" s="385" t="s">
        <v>249</v>
      </c>
      <c r="Q161" s="386"/>
      <c r="R161" s="107" t="e">
        <f>K180/J180</f>
        <v>#DIV/0!</v>
      </c>
      <c r="S161" s="109"/>
      <c r="T161" s="186"/>
      <c r="U161" s="186"/>
    </row>
    <row r="162" spans="1:21" ht="15" customHeight="1" x14ac:dyDescent="0.35">
      <c r="A162" s="65"/>
      <c r="B162" s="37"/>
      <c r="C162" s="112"/>
      <c r="D162" s="37"/>
      <c r="E162" s="37"/>
      <c r="F162" s="40"/>
      <c r="G162" s="341" t="str">
        <f>$G$48</f>
        <v>1 April - 30 June 2020</v>
      </c>
      <c r="H162" s="341"/>
      <c r="I162" s="183"/>
      <c r="J162" s="341" t="str">
        <f>$J$48</f>
        <v>1 July - 30 September 2020</v>
      </c>
      <c r="K162" s="341"/>
      <c r="L162" s="378" t="s">
        <v>250</v>
      </c>
      <c r="M162" s="379"/>
      <c r="N162" s="107" t="e">
        <f>H181/G181</f>
        <v>#DIV/0!</v>
      </c>
      <c r="O162" s="108"/>
      <c r="P162" s="378" t="s">
        <v>250</v>
      </c>
      <c r="Q162" s="379"/>
      <c r="R162" s="107" t="e">
        <f>K181/J181</f>
        <v>#DIV/0!</v>
      </c>
      <c r="S162" s="109"/>
      <c r="T162" s="186"/>
      <c r="U162" s="186"/>
    </row>
    <row r="163" spans="1:21" ht="15" customHeight="1" x14ac:dyDescent="0.35">
      <c r="A163" s="58" t="s">
        <v>251</v>
      </c>
      <c r="B163" s="66"/>
      <c r="C163" s="62" t="s">
        <v>252</v>
      </c>
      <c r="D163" s="62"/>
      <c r="E163" s="62"/>
      <c r="F163" s="66"/>
      <c r="G163" s="113" t="s">
        <v>253</v>
      </c>
      <c r="H163" s="114" t="s">
        <v>254</v>
      </c>
      <c r="I163" s="115"/>
      <c r="J163" s="113" t="s">
        <v>253</v>
      </c>
      <c r="K163" s="114" t="s">
        <v>254</v>
      </c>
      <c r="L163" s="383" t="s">
        <v>255</v>
      </c>
      <c r="M163" s="384"/>
      <c r="N163" s="116" t="e">
        <f>H187/G187</f>
        <v>#DIV/0!</v>
      </c>
      <c r="O163" s="108"/>
      <c r="P163" s="383" t="s">
        <v>255</v>
      </c>
      <c r="Q163" s="384"/>
      <c r="R163" s="116" t="e">
        <f>K187/J187</f>
        <v>#DIV/0!</v>
      </c>
      <c r="S163" s="109"/>
      <c r="T163" s="186"/>
      <c r="U163" s="186"/>
    </row>
    <row r="164" spans="1:21" x14ac:dyDescent="0.35">
      <c r="A164" s="58"/>
      <c r="B164" s="66" t="s">
        <v>256</v>
      </c>
      <c r="C164" s="175" t="s">
        <v>257</v>
      </c>
      <c r="D164" s="175"/>
      <c r="E164" s="175"/>
      <c r="F164" s="117"/>
      <c r="G164" s="246"/>
      <c r="H164" s="246"/>
      <c r="I164" s="115"/>
      <c r="J164" s="246"/>
      <c r="K164" s="247"/>
      <c r="L164" s="375" t="s">
        <v>254</v>
      </c>
      <c r="M164" s="376"/>
      <c r="N164" s="376"/>
      <c r="O164" s="376"/>
      <c r="P164" s="376"/>
      <c r="Q164" s="376"/>
      <c r="R164" s="376"/>
      <c r="S164" s="377"/>
    </row>
    <row r="165" spans="1:21" x14ac:dyDescent="0.35">
      <c r="A165" s="58"/>
      <c r="B165" s="66" t="s">
        <v>258</v>
      </c>
      <c r="C165" s="175" t="s">
        <v>259</v>
      </c>
      <c r="D165" s="175"/>
      <c r="E165" s="175"/>
      <c r="F165" s="117"/>
      <c r="G165" s="246"/>
      <c r="H165" s="246"/>
      <c r="I165" s="115"/>
      <c r="J165" s="246"/>
      <c r="K165" s="247"/>
      <c r="L165" s="381" t="str">
        <f>$G$48</f>
        <v>1 April - 30 June 2020</v>
      </c>
      <c r="M165" s="382"/>
      <c r="N165" s="118"/>
      <c r="O165" s="119"/>
      <c r="P165" s="381" t="str">
        <f>$J$48</f>
        <v>1 July - 30 September 2020</v>
      </c>
      <c r="Q165" s="382"/>
      <c r="R165" s="110"/>
      <c r="S165" s="109"/>
    </row>
    <row r="166" spans="1:21" ht="15" customHeight="1" x14ac:dyDescent="0.35">
      <c r="A166" s="58"/>
      <c r="B166" s="66" t="s">
        <v>260</v>
      </c>
      <c r="C166" s="175" t="s">
        <v>488</v>
      </c>
      <c r="D166" s="175"/>
      <c r="E166" s="175"/>
      <c r="F166" s="117"/>
      <c r="G166" s="256">
        <f>SUM(G164:G165)</f>
        <v>0</v>
      </c>
      <c r="H166" s="256">
        <f>SUM(H164:H165)</f>
        <v>0</v>
      </c>
      <c r="I166" s="120" t="s">
        <v>48</v>
      </c>
      <c r="J166" s="256">
        <f>SUM(J164:J165)</f>
        <v>0</v>
      </c>
      <c r="K166" s="256">
        <f>SUM(K164:K165)</f>
        <v>0</v>
      </c>
      <c r="L166" s="378" t="s">
        <v>206</v>
      </c>
      <c r="M166" s="379"/>
      <c r="N166" s="107">
        <f>$G$133</f>
        <v>0</v>
      </c>
      <c r="O166" s="119"/>
      <c r="P166" s="380" t="s">
        <v>206</v>
      </c>
      <c r="Q166" s="379"/>
      <c r="R166" s="107">
        <f>$J$133</f>
        <v>0</v>
      </c>
      <c r="S166" s="109"/>
    </row>
    <row r="167" spans="1:21" ht="15" customHeight="1" x14ac:dyDescent="0.35">
      <c r="A167" s="58"/>
      <c r="B167" s="66" t="s">
        <v>261</v>
      </c>
      <c r="C167" s="175" t="s">
        <v>262</v>
      </c>
      <c r="D167" s="175"/>
      <c r="E167" s="175"/>
      <c r="F167" s="117"/>
      <c r="G167" s="246"/>
      <c r="H167" s="246"/>
      <c r="I167" s="121"/>
      <c r="J167" s="246"/>
      <c r="K167" s="247"/>
      <c r="L167" s="378" t="s">
        <v>160</v>
      </c>
      <c r="M167" s="379"/>
      <c r="N167" s="107">
        <f>$G$136</f>
        <v>0</v>
      </c>
      <c r="O167" s="119"/>
      <c r="P167" s="380" t="s">
        <v>160</v>
      </c>
      <c r="Q167" s="379"/>
      <c r="R167" s="107">
        <f>$J$136</f>
        <v>0</v>
      </c>
      <c r="S167" s="109"/>
    </row>
    <row r="168" spans="1:21" ht="15.75" customHeight="1" x14ac:dyDescent="0.35">
      <c r="A168" s="58"/>
      <c r="B168" s="70"/>
      <c r="C168" s="62"/>
      <c r="D168" s="62"/>
      <c r="E168" s="62"/>
      <c r="F168" s="66"/>
      <c r="G168" s="113"/>
      <c r="H168" s="113"/>
      <c r="I168" s="122"/>
      <c r="J168" s="205"/>
      <c r="K168" s="205"/>
      <c r="L168" s="378" t="s">
        <v>224</v>
      </c>
      <c r="M168" s="379"/>
      <c r="N168" s="107">
        <f>$G$144</f>
        <v>0</v>
      </c>
      <c r="O168" s="119"/>
      <c r="P168" s="380" t="s">
        <v>224</v>
      </c>
      <c r="Q168" s="379"/>
      <c r="R168" s="107">
        <f>$J$144</f>
        <v>0</v>
      </c>
      <c r="S168" s="109"/>
    </row>
    <row r="169" spans="1:21" ht="15.75" customHeight="1" thickBot="1" x14ac:dyDescent="0.4">
      <c r="A169" s="65"/>
      <c r="B169" s="37"/>
      <c r="C169" s="112"/>
      <c r="D169" s="37"/>
      <c r="E169" s="37"/>
      <c r="F169" s="40"/>
      <c r="G169" s="341" t="str">
        <f>$G$48</f>
        <v>1 April - 30 June 2020</v>
      </c>
      <c r="H169" s="341"/>
      <c r="I169" s="183"/>
      <c r="J169" s="341" t="str">
        <f>$J$48</f>
        <v>1 July - 30 September 2020</v>
      </c>
      <c r="K169" s="341"/>
      <c r="L169" s="372" t="s">
        <v>240</v>
      </c>
      <c r="M169" s="373"/>
      <c r="N169" s="123">
        <f>$G$153</f>
        <v>0</v>
      </c>
      <c r="O169" s="124"/>
      <c r="P169" s="374" t="s">
        <v>240</v>
      </c>
      <c r="Q169" s="373"/>
      <c r="R169" s="123">
        <f>$J$153</f>
        <v>0</v>
      </c>
      <c r="S169" s="125"/>
    </row>
    <row r="170" spans="1:21" x14ac:dyDescent="0.35">
      <c r="A170" s="58" t="s">
        <v>263</v>
      </c>
      <c r="B170" s="66"/>
      <c r="C170" s="62" t="s">
        <v>264</v>
      </c>
      <c r="D170" s="62"/>
      <c r="E170" s="62"/>
      <c r="F170" s="66"/>
      <c r="G170" s="113" t="s">
        <v>265</v>
      </c>
      <c r="H170" s="114" t="s">
        <v>254</v>
      </c>
      <c r="I170" s="121"/>
      <c r="J170" s="113" t="s">
        <v>265</v>
      </c>
      <c r="K170" s="126" t="s">
        <v>254</v>
      </c>
    </row>
    <row r="171" spans="1:21" x14ac:dyDescent="0.35">
      <c r="A171" s="58"/>
      <c r="B171" s="66" t="s">
        <v>266</v>
      </c>
      <c r="C171" s="175" t="s">
        <v>257</v>
      </c>
      <c r="D171" s="175"/>
      <c r="E171" s="175"/>
      <c r="F171" s="117"/>
      <c r="G171" s="246"/>
      <c r="H171" s="246"/>
      <c r="I171" s="121"/>
      <c r="J171" s="246"/>
      <c r="K171" s="248"/>
    </row>
    <row r="172" spans="1:21" x14ac:dyDescent="0.35">
      <c r="A172" s="58"/>
      <c r="B172" s="66" t="s">
        <v>267</v>
      </c>
      <c r="C172" s="175" t="s">
        <v>259</v>
      </c>
      <c r="D172" s="175"/>
      <c r="E172" s="175"/>
      <c r="F172" s="117"/>
      <c r="G172" s="246"/>
      <c r="H172" s="246"/>
      <c r="I172" s="121"/>
      <c r="J172" s="246"/>
      <c r="K172" s="248"/>
    </row>
    <row r="173" spans="1:21" x14ac:dyDescent="0.35">
      <c r="A173" s="58"/>
      <c r="B173" s="66" t="s">
        <v>268</v>
      </c>
      <c r="C173" s="175" t="s">
        <v>489</v>
      </c>
      <c r="D173" s="175"/>
      <c r="E173" s="175"/>
      <c r="F173" s="117"/>
      <c r="G173" s="256">
        <f>SUM(G171:G172)</f>
        <v>0</v>
      </c>
      <c r="H173" s="256">
        <f>SUM(H171:H172)</f>
        <v>0</v>
      </c>
      <c r="I173" s="120" t="s">
        <v>48</v>
      </c>
      <c r="J173" s="256">
        <f>SUM(J171:J172)</f>
        <v>0</v>
      </c>
      <c r="K173" s="256">
        <f>SUM(K171:K172)</f>
        <v>0</v>
      </c>
    </row>
    <row r="174" spans="1:21" x14ac:dyDescent="0.35">
      <c r="A174" s="58"/>
      <c r="B174" s="66" t="s">
        <v>269</v>
      </c>
      <c r="C174" s="175" t="s">
        <v>262</v>
      </c>
      <c r="D174" s="175"/>
      <c r="E174" s="175"/>
      <c r="F174" s="117"/>
      <c r="G174" s="246"/>
      <c r="H174" s="246"/>
      <c r="I174" s="121"/>
      <c r="J174" s="246"/>
      <c r="K174" s="248"/>
    </row>
    <row r="175" spans="1:21" x14ac:dyDescent="0.35">
      <c r="A175" s="58"/>
      <c r="B175" s="70"/>
      <c r="C175" s="66"/>
      <c r="D175" s="70"/>
      <c r="E175" s="70"/>
      <c r="F175" s="70"/>
      <c r="G175" s="113"/>
      <c r="H175" s="113"/>
      <c r="I175" s="122"/>
      <c r="J175" s="206"/>
      <c r="K175" s="207"/>
      <c r="L175" s="186"/>
      <c r="M175" s="186"/>
      <c r="N175" s="186"/>
      <c r="O175" s="186"/>
      <c r="P175" s="186"/>
      <c r="Q175" s="186"/>
      <c r="R175" s="186"/>
      <c r="S175" s="186"/>
    </row>
    <row r="176" spans="1:21" x14ac:dyDescent="0.35">
      <c r="A176" s="58"/>
      <c r="B176" s="70"/>
      <c r="C176" s="66"/>
      <c r="D176" s="70"/>
      <c r="E176" s="70"/>
      <c r="F176" s="70"/>
      <c r="G176" s="341" t="str">
        <f>$G$48</f>
        <v>1 April - 30 June 2020</v>
      </c>
      <c r="H176" s="341"/>
      <c r="I176" s="183"/>
      <c r="J176" s="341" t="str">
        <f>$J$48</f>
        <v>1 July - 30 September 2020</v>
      </c>
      <c r="K176" s="341"/>
      <c r="L176" s="186"/>
      <c r="M176" s="186"/>
      <c r="N176" s="186"/>
      <c r="O176" s="186"/>
      <c r="P176" s="186"/>
      <c r="Q176" s="186"/>
      <c r="R176" s="186"/>
      <c r="S176" s="186"/>
    </row>
    <row r="177" spans="1:19" x14ac:dyDescent="0.35">
      <c r="A177" s="58" t="s">
        <v>270</v>
      </c>
      <c r="B177" s="66"/>
      <c r="C177" s="62" t="s">
        <v>271</v>
      </c>
      <c r="D177" s="62"/>
      <c r="E177" s="62"/>
      <c r="F177" s="66"/>
      <c r="G177" s="113" t="s">
        <v>142</v>
      </c>
      <c r="H177" s="114" t="s">
        <v>254</v>
      </c>
      <c r="I177" s="121"/>
      <c r="J177" s="113" t="s">
        <v>142</v>
      </c>
      <c r="K177" s="126" t="s">
        <v>254</v>
      </c>
      <c r="L177" s="186"/>
      <c r="M177" s="186"/>
      <c r="N177" s="186"/>
      <c r="O177" s="186"/>
      <c r="P177" s="186"/>
      <c r="Q177" s="186"/>
      <c r="R177" s="186"/>
      <c r="S177" s="186"/>
    </row>
    <row r="178" spans="1:19" x14ac:dyDescent="0.35">
      <c r="A178" s="58"/>
      <c r="B178" s="66" t="s">
        <v>272</v>
      </c>
      <c r="C178" s="175" t="s">
        <v>257</v>
      </c>
      <c r="D178" s="175"/>
      <c r="E178" s="175"/>
      <c r="F178" s="117"/>
      <c r="G178" s="246"/>
      <c r="H178" s="246"/>
      <c r="I178" s="121"/>
      <c r="J178" s="246"/>
      <c r="K178" s="248"/>
      <c r="L178" s="186"/>
      <c r="M178" s="186"/>
      <c r="N178" s="186"/>
      <c r="O178" s="186"/>
      <c r="P178" s="186"/>
      <c r="Q178" s="186"/>
      <c r="R178" s="186"/>
      <c r="S178" s="186"/>
    </row>
    <row r="179" spans="1:19" x14ac:dyDescent="0.35">
      <c r="A179" s="58"/>
      <c r="B179" s="66" t="s">
        <v>273</v>
      </c>
      <c r="C179" s="175" t="s">
        <v>259</v>
      </c>
      <c r="D179" s="175"/>
      <c r="E179" s="175"/>
      <c r="F179" s="117"/>
      <c r="G179" s="246"/>
      <c r="H179" s="246"/>
      <c r="I179" s="121"/>
      <c r="J179" s="246"/>
      <c r="K179" s="248"/>
    </row>
    <row r="180" spans="1:19" x14ac:dyDescent="0.35">
      <c r="A180" s="58"/>
      <c r="B180" s="66" t="s">
        <v>274</v>
      </c>
      <c r="C180" s="175" t="s">
        <v>490</v>
      </c>
      <c r="D180" s="175"/>
      <c r="E180" s="175"/>
      <c r="F180" s="117"/>
      <c r="G180" s="256">
        <f>SUM(G178:G179)</f>
        <v>0</v>
      </c>
      <c r="H180" s="256">
        <f>SUM(H178:H179)</f>
        <v>0</v>
      </c>
      <c r="I180" s="120" t="s">
        <v>48</v>
      </c>
      <c r="J180" s="256">
        <f>SUM(J178:J179)</f>
        <v>0</v>
      </c>
      <c r="K180" s="256">
        <f>SUM(K178:K179)</f>
        <v>0</v>
      </c>
    </row>
    <row r="181" spans="1:19" x14ac:dyDescent="0.35">
      <c r="A181" s="58"/>
      <c r="B181" s="66" t="s">
        <v>275</v>
      </c>
      <c r="C181" s="175" t="s">
        <v>262</v>
      </c>
      <c r="D181" s="175"/>
      <c r="E181" s="175"/>
      <c r="F181" s="117"/>
      <c r="G181" s="246"/>
      <c r="H181" s="246"/>
      <c r="I181" s="115"/>
      <c r="J181" s="246"/>
      <c r="K181" s="248"/>
    </row>
    <row r="182" spans="1:19" x14ac:dyDescent="0.35">
      <c r="A182" s="65"/>
      <c r="B182" s="37"/>
      <c r="C182" s="112"/>
      <c r="D182" s="37"/>
      <c r="E182" s="37"/>
      <c r="F182" s="40"/>
      <c r="G182" s="55"/>
      <c r="H182" s="55"/>
      <c r="I182" s="55"/>
      <c r="J182" s="55"/>
      <c r="K182" s="208"/>
    </row>
    <row r="183" spans="1:19" x14ac:dyDescent="0.35">
      <c r="A183" s="65"/>
      <c r="B183" s="37"/>
      <c r="C183" s="112"/>
      <c r="D183" s="37"/>
      <c r="E183" s="37"/>
      <c r="F183" s="40"/>
      <c r="G183" s="341" t="str">
        <f>$G$48</f>
        <v>1 April - 30 June 2020</v>
      </c>
      <c r="H183" s="341"/>
      <c r="I183" s="183"/>
      <c r="J183" s="341" t="str">
        <f>$J$48</f>
        <v>1 July - 30 September 2020</v>
      </c>
      <c r="K183" s="341"/>
    </row>
    <row r="184" spans="1:19" x14ac:dyDescent="0.35">
      <c r="A184" s="58" t="s">
        <v>276</v>
      </c>
      <c r="B184" s="66"/>
      <c r="C184" s="62" t="s">
        <v>277</v>
      </c>
      <c r="D184" s="62"/>
      <c r="E184" s="62"/>
      <c r="F184" s="66"/>
      <c r="G184" s="113" t="s">
        <v>278</v>
      </c>
      <c r="H184" s="114" t="s">
        <v>254</v>
      </c>
      <c r="I184" s="115"/>
      <c r="J184" s="113" t="s">
        <v>278</v>
      </c>
      <c r="K184" s="127" t="s">
        <v>254</v>
      </c>
    </row>
    <row r="185" spans="1:19" x14ac:dyDescent="0.35">
      <c r="A185" s="58"/>
      <c r="B185" s="66" t="s">
        <v>279</v>
      </c>
      <c r="C185" s="175" t="s">
        <v>280</v>
      </c>
      <c r="D185" s="175"/>
      <c r="E185" s="175"/>
      <c r="F185" s="117"/>
      <c r="G185" s="246"/>
      <c r="H185" s="246"/>
      <c r="I185" s="115"/>
      <c r="J185" s="246"/>
      <c r="K185" s="248"/>
    </row>
    <row r="186" spans="1:19" x14ac:dyDescent="0.35">
      <c r="A186" s="58"/>
      <c r="B186" s="66" t="s">
        <v>281</v>
      </c>
      <c r="C186" s="175" t="s">
        <v>282</v>
      </c>
      <c r="D186" s="175"/>
      <c r="E186" s="175"/>
      <c r="F186" s="117"/>
      <c r="G186" s="246"/>
      <c r="H186" s="246"/>
      <c r="I186" s="115"/>
      <c r="J186" s="246"/>
      <c r="K186" s="248"/>
    </row>
    <row r="187" spans="1:19" x14ac:dyDescent="0.35">
      <c r="A187" s="58"/>
      <c r="B187" s="66" t="s">
        <v>283</v>
      </c>
      <c r="C187" s="175" t="s">
        <v>284</v>
      </c>
      <c r="D187" s="175"/>
      <c r="E187" s="175"/>
      <c r="F187" s="117"/>
      <c r="G187" s="246"/>
      <c r="H187" s="246"/>
      <c r="I187" s="115"/>
      <c r="J187" s="246"/>
      <c r="K187" s="248"/>
    </row>
    <row r="188" spans="1:19" x14ac:dyDescent="0.35">
      <c r="A188" s="58"/>
      <c r="B188" s="66"/>
      <c r="C188" s="70"/>
      <c r="D188" s="70"/>
      <c r="E188" s="70"/>
      <c r="F188" s="66"/>
      <c r="G188" s="200"/>
      <c r="H188" s="113"/>
      <c r="I188" s="113"/>
      <c r="J188" s="113"/>
      <c r="K188" s="207"/>
    </row>
    <row r="189" spans="1:19" x14ac:dyDescent="0.35">
      <c r="A189" s="58" t="s">
        <v>285</v>
      </c>
      <c r="B189" s="66" t="s">
        <v>286</v>
      </c>
      <c r="C189" s="70" t="s">
        <v>287</v>
      </c>
      <c r="D189" s="70"/>
      <c r="E189" s="70"/>
      <c r="F189" s="66"/>
      <c r="G189" s="200"/>
      <c r="H189" s="113"/>
      <c r="I189" s="113"/>
      <c r="J189" s="113"/>
      <c r="K189" s="207"/>
    </row>
    <row r="190" spans="1:19" x14ac:dyDescent="0.35">
      <c r="A190" s="58"/>
      <c r="B190" s="66"/>
      <c r="C190" s="342"/>
      <c r="D190" s="343"/>
      <c r="E190" s="343"/>
      <c r="F190" s="343"/>
      <c r="G190" s="343"/>
      <c r="H190" s="343"/>
      <c r="I190" s="343"/>
      <c r="J190" s="343"/>
      <c r="K190" s="344"/>
    </row>
    <row r="191" spans="1:19" x14ac:dyDescent="0.35">
      <c r="A191" s="58"/>
      <c r="B191" s="66"/>
      <c r="C191" s="345"/>
      <c r="D191" s="346"/>
      <c r="E191" s="346"/>
      <c r="F191" s="346"/>
      <c r="G191" s="346"/>
      <c r="H191" s="346"/>
      <c r="I191" s="346"/>
      <c r="J191" s="346"/>
      <c r="K191" s="347"/>
    </row>
    <row r="192" spans="1:19" x14ac:dyDescent="0.35">
      <c r="A192" s="58"/>
      <c r="B192" s="66"/>
      <c r="C192" s="70"/>
      <c r="D192" s="70"/>
      <c r="E192" s="70"/>
      <c r="F192" s="66"/>
      <c r="G192" s="200"/>
      <c r="H192" s="113"/>
      <c r="I192" s="113"/>
      <c r="J192" s="113"/>
      <c r="K192" s="207"/>
    </row>
    <row r="193" spans="1:11" x14ac:dyDescent="0.35">
      <c r="A193" s="58"/>
      <c r="B193" s="66" t="s">
        <v>288</v>
      </c>
      <c r="C193" s="70" t="s">
        <v>289</v>
      </c>
      <c r="D193" s="70"/>
      <c r="E193" s="70"/>
      <c r="F193" s="66"/>
      <c r="G193" s="200"/>
      <c r="H193" s="113"/>
      <c r="I193" s="113"/>
      <c r="J193" s="113"/>
      <c r="K193" s="207"/>
    </row>
    <row r="194" spans="1:11" x14ac:dyDescent="0.35">
      <c r="A194" s="58"/>
      <c r="B194" s="66"/>
      <c r="C194" s="342"/>
      <c r="D194" s="343"/>
      <c r="E194" s="343"/>
      <c r="F194" s="343"/>
      <c r="G194" s="343"/>
      <c r="H194" s="343"/>
      <c r="I194" s="343"/>
      <c r="J194" s="343"/>
      <c r="K194" s="344"/>
    </row>
    <row r="195" spans="1:11" x14ac:dyDescent="0.35">
      <c r="A195" s="58"/>
      <c r="B195" s="66"/>
      <c r="C195" s="345"/>
      <c r="D195" s="346"/>
      <c r="E195" s="346"/>
      <c r="F195" s="346"/>
      <c r="G195" s="346"/>
      <c r="H195" s="346"/>
      <c r="I195" s="346"/>
      <c r="J195" s="346"/>
      <c r="K195" s="347"/>
    </row>
    <row r="196" spans="1:11" x14ac:dyDescent="0.35">
      <c r="A196" s="58"/>
      <c r="B196" s="70"/>
      <c r="C196" s="66"/>
      <c r="D196" s="81"/>
      <c r="E196" s="70"/>
      <c r="F196" s="66"/>
      <c r="G196" s="200"/>
      <c r="H196" s="113"/>
      <c r="I196" s="113"/>
      <c r="J196" s="113"/>
      <c r="K196" s="207"/>
    </row>
    <row r="197" spans="1:11" x14ac:dyDescent="0.35">
      <c r="A197" s="58"/>
      <c r="B197" s="66" t="s">
        <v>290</v>
      </c>
      <c r="C197" s="70" t="s">
        <v>291</v>
      </c>
      <c r="D197" s="70"/>
      <c r="E197" s="70"/>
      <c r="F197" s="66"/>
      <c r="G197" s="200"/>
      <c r="H197" s="113"/>
      <c r="I197" s="113"/>
      <c r="J197" s="113"/>
      <c r="K197" s="207"/>
    </row>
    <row r="198" spans="1:11" x14ac:dyDescent="0.35">
      <c r="A198" s="58"/>
      <c r="B198" s="66"/>
      <c r="C198" s="342"/>
      <c r="D198" s="343"/>
      <c r="E198" s="343"/>
      <c r="F198" s="343"/>
      <c r="G198" s="343"/>
      <c r="H198" s="343"/>
      <c r="I198" s="343"/>
      <c r="J198" s="343"/>
      <c r="K198" s="344"/>
    </row>
    <row r="199" spans="1:11" x14ac:dyDescent="0.35">
      <c r="A199" s="58"/>
      <c r="B199" s="66"/>
      <c r="C199" s="345"/>
      <c r="D199" s="346"/>
      <c r="E199" s="346"/>
      <c r="F199" s="346"/>
      <c r="G199" s="346"/>
      <c r="H199" s="346"/>
      <c r="I199" s="346"/>
      <c r="J199" s="346"/>
      <c r="K199" s="347"/>
    </row>
    <row r="200" spans="1:11" x14ac:dyDescent="0.35">
      <c r="A200" s="58"/>
      <c r="B200" s="70"/>
      <c r="C200" s="66"/>
      <c r="D200" s="81"/>
      <c r="E200" s="70"/>
      <c r="F200" s="66"/>
      <c r="G200" s="200"/>
      <c r="H200" s="113"/>
      <c r="I200" s="113"/>
      <c r="J200" s="113"/>
      <c r="K200" s="207"/>
    </row>
    <row r="201" spans="1:11" x14ac:dyDescent="0.35">
      <c r="A201" s="58"/>
      <c r="B201" s="52"/>
      <c r="C201" s="52"/>
      <c r="D201" s="52"/>
      <c r="E201" s="52"/>
      <c r="F201" s="52"/>
      <c r="G201" s="47"/>
      <c r="H201" s="113"/>
      <c r="I201" s="113"/>
      <c r="J201" s="113"/>
      <c r="K201" s="207"/>
    </row>
    <row r="202" spans="1:11" ht="15.5" x14ac:dyDescent="0.35">
      <c r="A202" s="128" t="s">
        <v>292</v>
      </c>
      <c r="B202" s="182"/>
      <c r="C202" s="182"/>
      <c r="D202" s="182"/>
      <c r="E202" s="182"/>
      <c r="F202" s="182"/>
      <c r="G202" s="204"/>
      <c r="H202" s="204"/>
      <c r="I202" s="204"/>
      <c r="J202" s="204"/>
      <c r="K202" s="209"/>
    </row>
    <row r="203" spans="1:11" ht="15.5" x14ac:dyDescent="0.35">
      <c r="A203" s="181"/>
      <c r="B203" s="182"/>
      <c r="C203" s="182"/>
      <c r="D203" s="182"/>
      <c r="E203" s="182"/>
      <c r="F203" s="61"/>
      <c r="G203" s="113"/>
      <c r="H203" s="113"/>
      <c r="I203" s="113"/>
      <c r="J203" s="113"/>
      <c r="K203" s="210"/>
    </row>
    <row r="204" spans="1:11" x14ac:dyDescent="0.35">
      <c r="A204" s="58"/>
      <c r="B204" s="60"/>
      <c r="C204" s="62"/>
      <c r="D204" s="60"/>
      <c r="E204" s="60"/>
      <c r="F204" s="66"/>
      <c r="G204" s="341" t="str">
        <f>$G$48</f>
        <v>1 April - 30 June 2020</v>
      </c>
      <c r="H204" s="341"/>
      <c r="I204" s="183"/>
      <c r="J204" s="341" t="str">
        <f>$J$48</f>
        <v>1 July - 30 September 2020</v>
      </c>
      <c r="K204" s="341"/>
    </row>
    <row r="205" spans="1:11" x14ac:dyDescent="0.35">
      <c r="A205" s="58" t="s">
        <v>293</v>
      </c>
      <c r="B205" s="66"/>
      <c r="C205" s="62" t="s">
        <v>294</v>
      </c>
      <c r="D205" s="62"/>
      <c r="E205" s="62"/>
      <c r="F205" s="66"/>
      <c r="G205" s="113" t="s">
        <v>253</v>
      </c>
      <c r="H205" s="114" t="s">
        <v>295</v>
      </c>
      <c r="I205" s="129"/>
      <c r="J205" s="113" t="s">
        <v>253</v>
      </c>
      <c r="K205" s="126" t="s">
        <v>295</v>
      </c>
    </row>
    <row r="206" spans="1:11" x14ac:dyDescent="0.35">
      <c r="A206" s="58"/>
      <c r="B206" s="66" t="s">
        <v>296</v>
      </c>
      <c r="C206" s="175" t="s">
        <v>297</v>
      </c>
      <c r="D206" s="175"/>
      <c r="E206" s="175"/>
      <c r="F206" s="117"/>
      <c r="G206" s="246"/>
      <c r="H206" s="246"/>
      <c r="I206" s="113"/>
      <c r="J206" s="246"/>
      <c r="K206" s="248"/>
    </row>
    <row r="207" spans="1:11" ht="15.5" x14ac:dyDescent="0.35">
      <c r="A207" s="58"/>
      <c r="B207" s="66"/>
      <c r="C207" s="60"/>
      <c r="D207" s="59"/>
      <c r="E207" s="60"/>
      <c r="F207" s="60"/>
      <c r="G207" s="211"/>
      <c r="H207" s="113"/>
      <c r="I207" s="113"/>
      <c r="J207" s="113"/>
      <c r="K207" s="210"/>
    </row>
    <row r="208" spans="1:11" x14ac:dyDescent="0.35">
      <c r="A208" s="58"/>
      <c r="B208" s="70"/>
      <c r="C208" s="66"/>
      <c r="D208" s="70"/>
      <c r="E208" s="70"/>
      <c r="F208" s="70"/>
      <c r="G208" s="113"/>
      <c r="H208" s="113"/>
      <c r="I208" s="113"/>
      <c r="J208" s="113"/>
      <c r="K208" s="207"/>
    </row>
    <row r="209" spans="1:11" x14ac:dyDescent="0.35">
      <c r="A209" s="58" t="s">
        <v>298</v>
      </c>
      <c r="B209" s="66"/>
      <c r="C209" s="62" t="s">
        <v>299</v>
      </c>
      <c r="D209" s="62"/>
      <c r="E209" s="62"/>
      <c r="F209" s="61"/>
      <c r="G209" s="113" t="s">
        <v>265</v>
      </c>
      <c r="H209" s="114" t="s">
        <v>295</v>
      </c>
      <c r="I209" s="129"/>
      <c r="J209" s="113" t="s">
        <v>265</v>
      </c>
      <c r="K209" s="126" t="s">
        <v>295</v>
      </c>
    </row>
    <row r="210" spans="1:11" x14ac:dyDescent="0.35">
      <c r="A210" s="58"/>
      <c r="B210" s="70" t="s">
        <v>300</v>
      </c>
      <c r="C210" s="175" t="s">
        <v>297</v>
      </c>
      <c r="D210" s="175"/>
      <c r="E210" s="175"/>
      <c r="F210" s="175"/>
      <c r="G210" s="246"/>
      <c r="H210" s="246"/>
      <c r="I210" s="113"/>
      <c r="J210" s="246"/>
      <c r="K210" s="248"/>
    </row>
    <row r="211" spans="1:11" ht="15.5" x14ac:dyDescent="0.35">
      <c r="A211" s="58"/>
      <c r="B211" s="60"/>
      <c r="C211" s="59"/>
      <c r="D211" s="60"/>
      <c r="E211" s="60"/>
      <c r="F211" s="61"/>
      <c r="G211" s="113"/>
      <c r="H211" s="113"/>
      <c r="I211" s="113"/>
      <c r="J211" s="212"/>
      <c r="K211" s="210"/>
    </row>
    <row r="212" spans="1:11" x14ac:dyDescent="0.35">
      <c r="A212" s="58"/>
      <c r="B212" s="70"/>
      <c r="C212" s="70"/>
      <c r="D212" s="70"/>
      <c r="E212" s="70"/>
      <c r="F212" s="70"/>
      <c r="G212" s="113"/>
      <c r="H212" s="113"/>
      <c r="I212" s="113"/>
      <c r="J212" s="113"/>
      <c r="K212" s="207"/>
    </row>
    <row r="213" spans="1:11" x14ac:dyDescent="0.35">
      <c r="A213" s="58" t="s">
        <v>301</v>
      </c>
      <c r="B213" s="66"/>
      <c r="C213" s="62" t="s">
        <v>302</v>
      </c>
      <c r="D213" s="62"/>
      <c r="E213" s="62"/>
      <c r="F213" s="61"/>
      <c r="G213" s="113" t="s">
        <v>303</v>
      </c>
      <c r="H213" s="114" t="s">
        <v>295</v>
      </c>
      <c r="I213" s="129"/>
      <c r="J213" s="113" t="s">
        <v>303</v>
      </c>
      <c r="K213" s="126" t="s">
        <v>295</v>
      </c>
    </row>
    <row r="214" spans="1:11" x14ac:dyDescent="0.35">
      <c r="A214" s="58"/>
      <c r="B214" s="66" t="s">
        <v>304</v>
      </c>
      <c r="C214" s="175" t="s">
        <v>297</v>
      </c>
      <c r="D214" s="175"/>
      <c r="E214" s="175"/>
      <c r="F214" s="175"/>
      <c r="G214" s="246"/>
      <c r="H214" s="246"/>
      <c r="I214" s="113"/>
      <c r="J214" s="246"/>
      <c r="K214" s="248"/>
    </row>
    <row r="215" spans="1:11" ht="15.5" x14ac:dyDescent="0.35">
      <c r="A215" s="58"/>
      <c r="B215" s="60"/>
      <c r="C215" s="59"/>
      <c r="D215" s="60"/>
      <c r="E215" s="60"/>
      <c r="F215" s="61"/>
      <c r="G215" s="113"/>
      <c r="H215" s="113"/>
      <c r="I215" s="113"/>
      <c r="J215" s="113"/>
      <c r="K215" s="210"/>
    </row>
    <row r="216" spans="1:11" x14ac:dyDescent="0.35">
      <c r="A216" s="58"/>
      <c r="B216" s="66"/>
      <c r="C216" s="70"/>
      <c r="D216" s="70"/>
      <c r="E216" s="70"/>
      <c r="F216" s="70"/>
      <c r="G216" s="113"/>
      <c r="H216" s="113"/>
      <c r="I216" s="113"/>
      <c r="J216" s="213"/>
      <c r="K216" s="214"/>
    </row>
    <row r="217" spans="1:11" x14ac:dyDescent="0.35">
      <c r="A217" s="130" t="s">
        <v>305</v>
      </c>
      <c r="B217" s="131"/>
      <c r="C217" s="131" t="s">
        <v>306</v>
      </c>
      <c r="D217" s="131"/>
      <c r="E217" s="131"/>
      <c r="F217" s="131"/>
      <c r="G217" s="113"/>
      <c r="H217" s="113"/>
      <c r="I217" s="113"/>
      <c r="J217" s="100"/>
      <c r="K217" s="215"/>
    </row>
    <row r="218" spans="1:11" x14ac:dyDescent="0.35">
      <c r="A218" s="65"/>
      <c r="B218" s="52"/>
      <c r="C218" s="52"/>
      <c r="D218" s="52"/>
      <c r="E218" s="52"/>
      <c r="F218" s="52"/>
      <c r="G218" s="42"/>
      <c r="H218" s="42"/>
      <c r="I218" s="42"/>
      <c r="J218" s="216"/>
      <c r="K218" s="217"/>
    </row>
    <row r="219" spans="1:11" x14ac:dyDescent="0.35">
      <c r="A219" s="65"/>
      <c r="B219" s="52"/>
      <c r="C219" s="218"/>
      <c r="D219" s="132" t="s">
        <v>307</v>
      </c>
      <c r="E219" s="132" t="s">
        <v>308</v>
      </c>
      <c r="F219" s="82"/>
      <c r="G219" s="64"/>
      <c r="H219" s="64"/>
      <c r="I219" s="64"/>
      <c r="J219" s="64"/>
      <c r="K219" s="219"/>
    </row>
    <row r="220" spans="1:11" x14ac:dyDescent="0.35">
      <c r="A220" s="65"/>
      <c r="B220" s="52"/>
      <c r="C220" s="218"/>
      <c r="D220" s="252"/>
      <c r="E220" s="253"/>
      <c r="F220" s="218"/>
      <c r="G220" s="220"/>
      <c r="H220" s="220"/>
      <c r="I220" s="220"/>
      <c r="J220" s="220"/>
      <c r="K220" s="221"/>
    </row>
    <row r="221" spans="1:11" x14ac:dyDescent="0.35">
      <c r="A221" s="65"/>
      <c r="B221" s="52"/>
      <c r="C221" s="218"/>
      <c r="D221" s="252"/>
      <c r="E221" s="253"/>
      <c r="F221" s="218"/>
      <c r="G221" s="220"/>
      <c r="H221" s="220"/>
      <c r="I221" s="220"/>
      <c r="J221" s="220"/>
      <c r="K221" s="221"/>
    </row>
    <row r="222" spans="1:11" x14ac:dyDescent="0.35">
      <c r="A222" s="65"/>
      <c r="B222" s="52"/>
      <c r="C222" s="218"/>
      <c r="D222" s="252"/>
      <c r="E222" s="253"/>
      <c r="F222" s="218"/>
      <c r="G222" s="220"/>
      <c r="H222" s="220"/>
      <c r="I222" s="220"/>
      <c r="J222" s="220"/>
      <c r="K222" s="221"/>
    </row>
    <row r="223" spans="1:11" x14ac:dyDescent="0.35">
      <c r="A223" s="65"/>
      <c r="B223" s="52"/>
      <c r="C223" s="218"/>
      <c r="D223" s="252"/>
      <c r="E223" s="253"/>
      <c r="F223" s="218"/>
      <c r="G223" s="220"/>
      <c r="H223" s="220"/>
      <c r="I223" s="220"/>
      <c r="J223" s="220"/>
      <c r="K223" s="221"/>
    </row>
    <row r="224" spans="1:11" x14ac:dyDescent="0.35">
      <c r="A224" s="65"/>
      <c r="B224" s="52"/>
      <c r="C224" s="218"/>
      <c r="D224" s="252"/>
      <c r="E224" s="253"/>
      <c r="F224" s="218"/>
      <c r="G224" s="220"/>
      <c r="H224" s="220"/>
      <c r="I224" s="220"/>
      <c r="J224" s="220"/>
      <c r="K224" s="221"/>
    </row>
    <row r="225" spans="1:11" x14ac:dyDescent="0.35">
      <c r="A225" s="65"/>
      <c r="B225" s="52"/>
      <c r="C225" s="218"/>
      <c r="D225" s="252"/>
      <c r="E225" s="253"/>
      <c r="F225" s="218"/>
      <c r="G225" s="220"/>
      <c r="H225" s="220"/>
      <c r="I225" s="220"/>
      <c r="J225" s="220"/>
      <c r="K225" s="221"/>
    </row>
    <row r="226" spans="1:11" x14ac:dyDescent="0.35">
      <c r="A226" s="65"/>
      <c r="B226" s="52"/>
      <c r="C226" s="218"/>
      <c r="D226" s="252"/>
      <c r="E226" s="253"/>
      <c r="F226" s="218"/>
      <c r="G226" s="220"/>
      <c r="H226" s="220"/>
      <c r="I226" s="220"/>
      <c r="J226" s="220"/>
      <c r="K226" s="221"/>
    </row>
    <row r="227" spans="1:11" x14ac:dyDescent="0.35">
      <c r="A227" s="65"/>
      <c r="B227" s="52"/>
      <c r="C227" s="218"/>
      <c r="D227" s="252"/>
      <c r="E227" s="253"/>
      <c r="F227" s="218"/>
      <c r="G227" s="220"/>
      <c r="H227" s="220"/>
      <c r="I227" s="220"/>
      <c r="J227" s="220"/>
      <c r="K227" s="221"/>
    </row>
    <row r="228" spans="1:11" x14ac:dyDescent="0.35">
      <c r="A228" s="65"/>
      <c r="B228" s="52"/>
      <c r="C228" s="218"/>
      <c r="D228" s="252"/>
      <c r="E228" s="253"/>
      <c r="F228" s="218"/>
      <c r="G228" s="220"/>
      <c r="H228" s="220"/>
      <c r="I228" s="220"/>
      <c r="J228" s="220"/>
      <c r="K228" s="221"/>
    </row>
    <row r="229" spans="1:11" x14ac:dyDescent="0.35">
      <c r="A229" s="65"/>
      <c r="B229" s="52"/>
      <c r="C229" s="52"/>
      <c r="D229" s="52"/>
      <c r="E229" s="52"/>
      <c r="F229" s="52"/>
      <c r="G229" s="47"/>
      <c r="H229" s="47"/>
      <c r="I229" s="47"/>
      <c r="J229" s="47"/>
      <c r="K229" s="222"/>
    </row>
    <row r="230" spans="1:11" ht="15.5" x14ac:dyDescent="0.35">
      <c r="A230" s="128" t="s">
        <v>476</v>
      </c>
      <c r="B230" s="182"/>
      <c r="C230" s="182"/>
      <c r="D230" s="182"/>
      <c r="E230" s="182"/>
      <c r="F230" s="182"/>
      <c r="G230" s="204"/>
      <c r="H230" s="204"/>
      <c r="I230" s="204"/>
      <c r="J230" s="204"/>
      <c r="K230" s="209"/>
    </row>
    <row r="231" spans="1:11" ht="15.5" x14ac:dyDescent="0.35">
      <c r="A231" s="181"/>
      <c r="B231" s="182"/>
      <c r="C231" s="182"/>
      <c r="D231" s="182"/>
      <c r="E231" s="182"/>
      <c r="F231" s="61"/>
      <c r="G231" s="113"/>
      <c r="H231" s="113"/>
      <c r="I231" s="113"/>
      <c r="J231" s="113"/>
      <c r="K231" s="210"/>
    </row>
    <row r="232" spans="1:11" x14ac:dyDescent="0.35">
      <c r="A232" s="58"/>
      <c r="B232" s="60"/>
      <c r="C232" s="62"/>
      <c r="D232" s="60"/>
      <c r="E232" s="60"/>
      <c r="F232" s="66"/>
      <c r="G232" s="341" t="str">
        <f>$G$48</f>
        <v>1 April - 30 June 2020</v>
      </c>
      <c r="H232" s="341"/>
      <c r="I232" s="183"/>
      <c r="J232" s="341" t="str">
        <f>$J$48</f>
        <v>1 July - 30 September 2020</v>
      </c>
      <c r="K232" s="341"/>
    </row>
    <row r="233" spans="1:11" x14ac:dyDescent="0.35">
      <c r="A233" s="133">
        <v>5.0999999999999996</v>
      </c>
      <c r="B233" s="66"/>
      <c r="C233" s="62" t="s">
        <v>559</v>
      </c>
      <c r="D233" s="62"/>
      <c r="E233" s="62"/>
      <c r="F233" s="66"/>
      <c r="G233" s="113" t="s">
        <v>253</v>
      </c>
      <c r="H233" s="114" t="s">
        <v>309</v>
      </c>
      <c r="I233" s="129"/>
      <c r="J233" s="113" t="s">
        <v>253</v>
      </c>
      <c r="K233" s="126" t="s">
        <v>309</v>
      </c>
    </row>
    <row r="234" spans="1:11" x14ac:dyDescent="0.35">
      <c r="A234" s="133"/>
      <c r="B234" s="66" t="s">
        <v>310</v>
      </c>
      <c r="C234" s="175" t="s">
        <v>297</v>
      </c>
      <c r="D234" s="175"/>
      <c r="E234" s="175"/>
      <c r="F234" s="117"/>
      <c r="G234" s="246"/>
      <c r="H234" s="246"/>
      <c r="I234" s="113"/>
      <c r="J234" s="246"/>
      <c r="K234" s="248"/>
    </row>
    <row r="235" spans="1:11" ht="15.5" x14ac:dyDescent="0.35">
      <c r="A235" s="133"/>
      <c r="B235" s="66"/>
      <c r="C235" s="60"/>
      <c r="D235" s="59"/>
      <c r="E235" s="60"/>
      <c r="F235" s="60"/>
      <c r="G235" s="211"/>
      <c r="H235" s="113"/>
      <c r="I235" s="113"/>
      <c r="J235" s="113"/>
      <c r="K235" s="210"/>
    </row>
    <row r="236" spans="1:11" x14ac:dyDescent="0.35">
      <c r="A236" s="133"/>
      <c r="B236" s="70"/>
      <c r="C236" s="66"/>
      <c r="D236" s="70"/>
      <c r="E236" s="70"/>
      <c r="F236" s="70"/>
      <c r="G236" s="113"/>
      <c r="H236" s="113"/>
      <c r="I236" s="113"/>
      <c r="J236" s="113"/>
      <c r="K236" s="207"/>
    </row>
    <row r="237" spans="1:11" x14ac:dyDescent="0.35">
      <c r="A237" s="133">
        <v>5.2</v>
      </c>
      <c r="B237" s="66"/>
      <c r="C237" s="62" t="s">
        <v>560</v>
      </c>
      <c r="D237" s="62"/>
      <c r="E237" s="62"/>
      <c r="F237" s="61"/>
      <c r="G237" s="113" t="s">
        <v>265</v>
      </c>
      <c r="H237" s="114" t="s">
        <v>309</v>
      </c>
      <c r="I237" s="129"/>
      <c r="J237" s="113" t="s">
        <v>265</v>
      </c>
      <c r="K237" s="126" t="s">
        <v>309</v>
      </c>
    </row>
    <row r="238" spans="1:11" x14ac:dyDescent="0.35">
      <c r="A238" s="133"/>
      <c r="B238" s="70" t="s">
        <v>311</v>
      </c>
      <c r="C238" s="175" t="s">
        <v>297</v>
      </c>
      <c r="D238" s="175"/>
      <c r="E238" s="175"/>
      <c r="F238" s="175"/>
      <c r="G238" s="246"/>
      <c r="H238" s="246"/>
      <c r="I238" s="113"/>
      <c r="J238" s="246"/>
      <c r="K238" s="248"/>
    </row>
    <row r="239" spans="1:11" ht="15.5" x14ac:dyDescent="0.35">
      <c r="A239" s="133"/>
      <c r="B239" s="60"/>
      <c r="C239" s="59"/>
      <c r="D239" s="60"/>
      <c r="E239" s="60"/>
      <c r="F239" s="61"/>
      <c r="G239" s="113"/>
      <c r="H239" s="113"/>
      <c r="I239" s="113"/>
      <c r="J239" s="212"/>
      <c r="K239" s="210"/>
    </row>
    <row r="240" spans="1:11" x14ac:dyDescent="0.35">
      <c r="A240" s="133"/>
      <c r="B240" s="70"/>
      <c r="C240" s="70"/>
      <c r="D240" s="70"/>
      <c r="E240" s="70"/>
      <c r="F240" s="70"/>
      <c r="G240" s="113"/>
      <c r="H240" s="113"/>
      <c r="I240" s="113"/>
      <c r="J240" s="113"/>
      <c r="K240" s="207"/>
    </row>
    <row r="241" spans="1:14" x14ac:dyDescent="0.35">
      <c r="A241" s="133">
        <v>5.3</v>
      </c>
      <c r="B241" s="66"/>
      <c r="C241" s="62" t="s">
        <v>561</v>
      </c>
      <c r="D241" s="62"/>
      <c r="E241" s="62"/>
      <c r="F241" s="61"/>
      <c r="G241" s="113" t="s">
        <v>303</v>
      </c>
      <c r="H241" s="114" t="s">
        <v>309</v>
      </c>
      <c r="I241" s="129"/>
      <c r="J241" s="113" t="s">
        <v>303</v>
      </c>
      <c r="K241" s="126" t="s">
        <v>309</v>
      </c>
    </row>
    <row r="242" spans="1:14" x14ac:dyDescent="0.35">
      <c r="A242" s="58"/>
      <c r="B242" s="66" t="s">
        <v>312</v>
      </c>
      <c r="C242" s="175" t="s">
        <v>297</v>
      </c>
      <c r="D242" s="175"/>
      <c r="E242" s="175"/>
      <c r="F242" s="175"/>
      <c r="G242" s="246"/>
      <c r="H242" s="246"/>
      <c r="I242" s="113"/>
      <c r="J242" s="246"/>
      <c r="K242" s="248"/>
    </row>
    <row r="243" spans="1:14" x14ac:dyDescent="0.35">
      <c r="A243" s="65"/>
      <c r="B243" s="52"/>
      <c r="C243" s="52"/>
      <c r="D243" s="52"/>
      <c r="E243" s="52"/>
      <c r="F243" s="52"/>
      <c r="G243" s="47"/>
      <c r="H243" s="47"/>
      <c r="I243" s="47"/>
      <c r="J243" s="47"/>
      <c r="K243" s="222"/>
    </row>
    <row r="244" spans="1:14" x14ac:dyDescent="0.35">
      <c r="A244" s="65"/>
      <c r="B244" s="52"/>
      <c r="C244" s="52"/>
      <c r="D244" s="52"/>
      <c r="E244" s="52"/>
      <c r="F244" s="52"/>
      <c r="G244" s="47"/>
      <c r="H244" s="47"/>
      <c r="I244" s="47"/>
      <c r="J244" s="47"/>
      <c r="K244" s="222"/>
    </row>
    <row r="245" spans="1:14" x14ac:dyDescent="0.35">
      <c r="A245" s="65"/>
      <c r="B245" s="52"/>
      <c r="C245" s="52"/>
      <c r="D245" s="52"/>
      <c r="E245" s="52"/>
      <c r="F245" s="52"/>
      <c r="G245" s="47"/>
      <c r="H245" s="47"/>
      <c r="I245" s="47"/>
      <c r="J245" s="47"/>
      <c r="K245" s="222"/>
    </row>
    <row r="246" spans="1:14" ht="15.5" x14ac:dyDescent="0.35">
      <c r="A246" s="128" t="s">
        <v>313</v>
      </c>
      <c r="B246" s="182"/>
      <c r="C246" s="182"/>
      <c r="D246" s="182"/>
      <c r="E246" s="182"/>
      <c r="F246" s="182"/>
      <c r="G246" s="204"/>
      <c r="H246" s="204"/>
      <c r="I246" s="204"/>
      <c r="J246" s="204"/>
      <c r="K246" s="209"/>
      <c r="M246" s="353"/>
      <c r="N246" s="353"/>
    </row>
    <row r="247" spans="1:14" x14ac:dyDescent="0.35">
      <c r="A247" s="58"/>
      <c r="B247" s="60"/>
      <c r="C247" s="62"/>
      <c r="D247" s="60"/>
      <c r="E247" s="60"/>
      <c r="F247" s="66"/>
      <c r="G247" s="113"/>
      <c r="H247" s="113"/>
      <c r="I247" s="113"/>
      <c r="J247" s="113"/>
      <c r="K247" s="210"/>
    </row>
    <row r="248" spans="1:14" x14ac:dyDescent="0.35">
      <c r="A248" s="58"/>
      <c r="B248" s="60"/>
      <c r="C248" s="62"/>
      <c r="D248" s="60"/>
      <c r="E248" s="60"/>
      <c r="F248" s="66"/>
      <c r="G248" s="341" t="str">
        <f>$G$48</f>
        <v>1 April - 30 June 2020</v>
      </c>
      <c r="H248" s="341"/>
      <c r="I248" s="183"/>
      <c r="J248" s="341" t="str">
        <f>$J$48</f>
        <v>1 July - 30 September 2020</v>
      </c>
      <c r="K248" s="341"/>
    </row>
    <row r="249" spans="1:14" x14ac:dyDescent="0.35">
      <c r="A249" s="133">
        <v>6.1</v>
      </c>
      <c r="B249" s="66"/>
      <c r="C249" s="62" t="s">
        <v>314</v>
      </c>
      <c r="D249" s="62"/>
      <c r="E249" s="62"/>
      <c r="F249" s="66"/>
      <c r="G249" s="113" t="s">
        <v>253</v>
      </c>
      <c r="H249" s="114" t="s">
        <v>295</v>
      </c>
      <c r="I249" s="129"/>
      <c r="J249" s="113" t="s">
        <v>253</v>
      </c>
      <c r="K249" s="126" t="s">
        <v>295</v>
      </c>
    </row>
    <row r="250" spans="1:14" x14ac:dyDescent="0.35">
      <c r="A250" s="58"/>
      <c r="B250" s="66" t="s">
        <v>315</v>
      </c>
      <c r="C250" s="175" t="s">
        <v>297</v>
      </c>
      <c r="D250" s="175"/>
      <c r="E250" s="175"/>
      <c r="F250" s="117"/>
      <c r="G250" s="246"/>
      <c r="H250" s="246"/>
      <c r="I250" s="113"/>
      <c r="J250" s="246"/>
      <c r="K250" s="248"/>
    </row>
    <row r="251" spans="1:14" x14ac:dyDescent="0.35">
      <c r="A251" s="134"/>
      <c r="B251" s="62"/>
      <c r="C251" s="62"/>
      <c r="D251" s="62"/>
      <c r="E251" s="62"/>
      <c r="F251" s="62"/>
      <c r="G251" s="211"/>
      <c r="H251" s="113"/>
      <c r="I251" s="113"/>
      <c r="J251" s="113"/>
      <c r="K251" s="210"/>
    </row>
    <row r="252" spans="1:14" x14ac:dyDescent="0.35">
      <c r="A252" s="134"/>
      <c r="B252" s="62"/>
      <c r="C252" s="62"/>
      <c r="D252" s="62"/>
      <c r="E252" s="62"/>
      <c r="F252" s="62"/>
      <c r="G252" s="113"/>
      <c r="H252" s="113"/>
      <c r="I252" s="113"/>
      <c r="J252" s="113"/>
      <c r="K252" s="207"/>
    </row>
    <row r="253" spans="1:14" x14ac:dyDescent="0.35">
      <c r="A253" s="133">
        <v>6.2</v>
      </c>
      <c r="B253" s="66"/>
      <c r="C253" s="62" t="s">
        <v>316</v>
      </c>
      <c r="D253" s="62"/>
      <c r="E253" s="62"/>
      <c r="F253" s="61"/>
      <c r="G253" s="113" t="s">
        <v>265</v>
      </c>
      <c r="H253" s="114" t="s">
        <v>295</v>
      </c>
      <c r="I253" s="129"/>
      <c r="J253" s="113" t="s">
        <v>265</v>
      </c>
      <c r="K253" s="126" t="s">
        <v>295</v>
      </c>
    </row>
    <row r="254" spans="1:14" x14ac:dyDescent="0.35">
      <c r="A254" s="58"/>
      <c r="B254" s="70" t="s">
        <v>317</v>
      </c>
      <c r="C254" s="175" t="s">
        <v>297</v>
      </c>
      <c r="D254" s="175"/>
      <c r="E254" s="175"/>
      <c r="F254" s="175"/>
      <c r="G254" s="246"/>
      <c r="H254" s="246"/>
      <c r="I254" s="113"/>
      <c r="J254" s="246"/>
      <c r="K254" s="248"/>
    </row>
    <row r="255" spans="1:14" x14ac:dyDescent="0.35">
      <c r="A255" s="134"/>
      <c r="B255" s="62"/>
      <c r="C255" s="62"/>
      <c r="D255" s="62"/>
      <c r="E255" s="62"/>
      <c r="F255" s="62"/>
      <c r="G255" s="113"/>
      <c r="H255" s="113"/>
      <c r="I255" s="113"/>
      <c r="J255" s="212"/>
      <c r="K255" s="210"/>
    </row>
    <row r="256" spans="1:14" x14ac:dyDescent="0.35">
      <c r="A256" s="58"/>
      <c r="B256" s="70"/>
      <c r="C256" s="70"/>
      <c r="D256" s="70"/>
      <c r="E256" s="70"/>
      <c r="F256" s="70"/>
      <c r="G256" s="113"/>
      <c r="H256" s="113"/>
      <c r="I256" s="113"/>
      <c r="J256" s="113"/>
      <c r="K256" s="207"/>
    </row>
    <row r="257" spans="1:11" x14ac:dyDescent="0.35">
      <c r="A257" s="133">
        <v>6.3</v>
      </c>
      <c r="B257" s="66"/>
      <c r="C257" s="62" t="s">
        <v>318</v>
      </c>
      <c r="D257" s="62"/>
      <c r="E257" s="62"/>
      <c r="F257" s="61"/>
      <c r="G257" s="113" t="s">
        <v>303</v>
      </c>
      <c r="H257" s="114" t="s">
        <v>295</v>
      </c>
      <c r="I257" s="129"/>
      <c r="J257" s="113" t="s">
        <v>303</v>
      </c>
      <c r="K257" s="126" t="s">
        <v>295</v>
      </c>
    </row>
    <row r="258" spans="1:11" x14ac:dyDescent="0.35">
      <c r="A258" s="58"/>
      <c r="B258" s="66" t="s">
        <v>319</v>
      </c>
      <c r="C258" s="175" t="s">
        <v>297</v>
      </c>
      <c r="D258" s="175"/>
      <c r="E258" s="175"/>
      <c r="F258" s="175"/>
      <c r="G258" s="246"/>
      <c r="H258" s="246"/>
      <c r="I258" s="113"/>
      <c r="J258" s="246"/>
      <c r="K258" s="248"/>
    </row>
    <row r="259" spans="1:11" x14ac:dyDescent="0.35">
      <c r="A259" s="133"/>
      <c r="B259" s="62"/>
      <c r="C259" s="62"/>
      <c r="D259" s="62"/>
      <c r="E259" s="62"/>
      <c r="F259" s="62"/>
      <c r="G259" s="223"/>
      <c r="H259" s="223"/>
      <c r="I259" s="223"/>
      <c r="J259" s="223"/>
      <c r="K259" s="224"/>
    </row>
    <row r="260" spans="1:11" x14ac:dyDescent="0.35">
      <c r="A260" s="58"/>
      <c r="B260" s="70"/>
      <c r="C260" s="66"/>
      <c r="D260" s="70"/>
      <c r="E260" s="70"/>
      <c r="F260" s="70"/>
      <c r="G260" s="113"/>
      <c r="H260" s="113"/>
      <c r="I260" s="113"/>
      <c r="J260" s="213"/>
      <c r="K260" s="225"/>
    </row>
    <row r="261" spans="1:11" x14ac:dyDescent="0.35">
      <c r="A261" s="135">
        <v>6.4</v>
      </c>
      <c r="B261" s="131"/>
      <c r="C261" s="131" t="s">
        <v>320</v>
      </c>
      <c r="D261" s="131"/>
      <c r="E261" s="131"/>
      <c r="F261" s="131"/>
      <c r="G261" s="113"/>
      <c r="H261" s="113"/>
      <c r="I261" s="113"/>
      <c r="J261" s="100"/>
      <c r="K261" s="215"/>
    </row>
    <row r="262" spans="1:11" x14ac:dyDescent="0.35">
      <c r="A262" s="58"/>
      <c r="B262" s="70"/>
      <c r="C262" s="70"/>
      <c r="D262" s="70"/>
      <c r="E262" s="70"/>
      <c r="F262" s="70"/>
      <c r="G262" s="113"/>
      <c r="H262" s="113"/>
      <c r="I262" s="113"/>
      <c r="J262" s="100"/>
      <c r="K262" s="215"/>
    </row>
    <row r="263" spans="1:11" x14ac:dyDescent="0.35">
      <c r="A263" s="58"/>
      <c r="B263" s="70"/>
      <c r="C263" s="136"/>
      <c r="D263" s="132" t="s">
        <v>307</v>
      </c>
      <c r="E263" s="132" t="s">
        <v>308</v>
      </c>
      <c r="F263" s="137"/>
      <c r="G263" s="206"/>
      <c r="H263" s="206"/>
      <c r="I263" s="206"/>
      <c r="J263" s="206"/>
      <c r="K263" s="226"/>
    </row>
    <row r="264" spans="1:11" x14ac:dyDescent="0.35">
      <c r="A264" s="65"/>
      <c r="B264" s="52"/>
      <c r="C264" s="218"/>
      <c r="D264" s="252"/>
      <c r="E264" s="253"/>
      <c r="F264" s="218"/>
      <c r="G264" s="220"/>
      <c r="H264" s="220"/>
      <c r="I264" s="220"/>
      <c r="J264" s="220"/>
      <c r="K264" s="221"/>
    </row>
    <row r="265" spans="1:11" x14ac:dyDescent="0.35">
      <c r="A265" s="65"/>
      <c r="B265" s="52"/>
      <c r="C265" s="218"/>
      <c r="D265" s="252"/>
      <c r="E265" s="253"/>
      <c r="F265" s="218"/>
      <c r="G265" s="220"/>
      <c r="H265" s="220"/>
      <c r="I265" s="220"/>
      <c r="J265" s="220"/>
      <c r="K265" s="221"/>
    </row>
    <row r="266" spans="1:11" x14ac:dyDescent="0.35">
      <c r="A266" s="65"/>
      <c r="B266" s="52"/>
      <c r="C266" s="218"/>
      <c r="D266" s="252"/>
      <c r="E266" s="253"/>
      <c r="F266" s="218"/>
      <c r="G266" s="220"/>
      <c r="H266" s="220"/>
      <c r="I266" s="220"/>
      <c r="J266" s="220"/>
      <c r="K266" s="221"/>
    </row>
    <row r="267" spans="1:11" x14ac:dyDescent="0.35">
      <c r="A267" s="65"/>
      <c r="B267" s="52"/>
      <c r="C267" s="218"/>
      <c r="D267" s="252"/>
      <c r="E267" s="253"/>
      <c r="F267" s="218"/>
      <c r="G267" s="220"/>
      <c r="H267" s="220"/>
      <c r="I267" s="220"/>
      <c r="J267" s="220"/>
      <c r="K267" s="221"/>
    </row>
    <row r="268" spans="1:11" x14ac:dyDescent="0.35">
      <c r="A268" s="65"/>
      <c r="B268" s="52"/>
      <c r="C268" s="218"/>
      <c r="D268" s="252"/>
      <c r="E268" s="253"/>
      <c r="F268" s="218"/>
      <c r="G268" s="220"/>
      <c r="H268" s="220"/>
      <c r="I268" s="220"/>
      <c r="J268" s="220"/>
      <c r="K268" s="221"/>
    </row>
    <row r="269" spans="1:11" x14ac:dyDescent="0.35">
      <c r="A269" s="65"/>
      <c r="B269" s="52"/>
      <c r="C269" s="218"/>
      <c r="D269" s="252"/>
      <c r="E269" s="253"/>
      <c r="F269" s="218"/>
      <c r="G269" s="220"/>
      <c r="H269" s="220"/>
      <c r="I269" s="220"/>
      <c r="J269" s="220"/>
      <c r="K269" s="221"/>
    </row>
    <row r="270" spans="1:11" x14ac:dyDescent="0.35">
      <c r="A270" s="65"/>
      <c r="B270" s="52"/>
      <c r="C270" s="218"/>
      <c r="D270" s="252"/>
      <c r="E270" s="253"/>
      <c r="F270" s="218"/>
      <c r="G270" s="220"/>
      <c r="H270" s="220"/>
      <c r="I270" s="220"/>
      <c r="J270" s="359"/>
      <c r="K270" s="360"/>
    </row>
    <row r="271" spans="1:11" x14ac:dyDescent="0.35">
      <c r="A271" s="65"/>
      <c r="B271" s="52"/>
      <c r="C271" s="218"/>
      <c r="D271" s="252"/>
      <c r="E271" s="253"/>
      <c r="F271" s="218"/>
      <c r="G271" s="220"/>
      <c r="H271" s="220"/>
      <c r="I271" s="220"/>
      <c r="J271" s="220"/>
      <c r="K271" s="221"/>
    </row>
    <row r="272" spans="1:11" x14ac:dyDescent="0.35">
      <c r="A272" s="65"/>
      <c r="B272" s="52"/>
      <c r="C272" s="218"/>
      <c r="D272" s="252"/>
      <c r="E272" s="253"/>
      <c r="F272" s="218"/>
      <c r="G272" s="220"/>
      <c r="H272" s="220"/>
      <c r="I272" s="220"/>
      <c r="J272" s="220"/>
      <c r="K272" s="221"/>
    </row>
    <row r="273" spans="1:21" x14ac:dyDescent="0.35">
      <c r="A273" s="58"/>
      <c r="B273" s="70"/>
      <c r="C273" s="136"/>
      <c r="D273" s="136"/>
      <c r="E273" s="136"/>
      <c r="F273" s="136"/>
      <c r="G273" s="227"/>
      <c r="H273" s="227"/>
      <c r="I273" s="227"/>
      <c r="J273" s="227"/>
      <c r="K273" s="228"/>
    </row>
    <row r="274" spans="1:21" x14ac:dyDescent="0.35">
      <c r="A274" s="58"/>
      <c r="B274" s="70"/>
      <c r="C274" s="136"/>
      <c r="D274" s="136"/>
      <c r="E274" s="136"/>
      <c r="F274" s="136"/>
      <c r="G274" s="227"/>
      <c r="H274" s="227"/>
      <c r="I274" s="227"/>
      <c r="J274" s="227"/>
      <c r="K274" s="228"/>
    </row>
    <row r="275" spans="1:21" ht="15.75" customHeight="1" x14ac:dyDescent="0.35">
      <c r="A275" s="356" t="s">
        <v>321</v>
      </c>
      <c r="B275" s="357"/>
      <c r="C275" s="357"/>
      <c r="D275" s="357"/>
      <c r="E275" s="357"/>
      <c r="F275" s="357"/>
      <c r="G275" s="142"/>
      <c r="H275" s="142"/>
      <c r="I275" s="142"/>
      <c r="J275" s="142"/>
      <c r="K275" s="143"/>
    </row>
    <row r="276" spans="1:21" x14ac:dyDescent="0.35">
      <c r="A276" s="138"/>
      <c r="B276" s="66"/>
      <c r="C276" s="66"/>
      <c r="D276" s="66"/>
      <c r="E276" s="139"/>
      <c r="F276" s="60"/>
      <c r="G276" s="257" t="str">
        <f>$G$25</f>
        <v>As of 30 June 2020</v>
      </c>
      <c r="H276" s="38"/>
      <c r="I276" s="257" t="str">
        <f>$J$25</f>
        <v>As of 30 September 2020</v>
      </c>
      <c r="J276" s="220"/>
      <c r="K276" s="151"/>
    </row>
    <row r="277" spans="1:21" x14ac:dyDescent="0.35">
      <c r="A277" s="138" t="s">
        <v>322</v>
      </c>
      <c r="B277" s="140"/>
      <c r="C277" s="175" t="s">
        <v>323</v>
      </c>
      <c r="D277" s="72"/>
      <c r="E277" s="72"/>
      <c r="F277" s="72"/>
      <c r="G277" s="254"/>
      <c r="H277" s="229"/>
      <c r="I277" s="254"/>
      <c r="J277" s="229"/>
      <c r="K277" s="230"/>
    </row>
    <row r="278" spans="1:21" x14ac:dyDescent="0.35">
      <c r="A278" s="138" t="s">
        <v>324</v>
      </c>
      <c r="B278" s="140"/>
      <c r="C278" s="175" t="s">
        <v>325</v>
      </c>
      <c r="D278" s="72"/>
      <c r="E278" s="72"/>
      <c r="F278" s="72"/>
      <c r="G278" s="246"/>
      <c r="H278" s="229"/>
      <c r="I278" s="246"/>
      <c r="J278" s="229"/>
      <c r="K278" s="230"/>
    </row>
    <row r="279" spans="1:21" x14ac:dyDescent="0.35">
      <c r="A279" s="141"/>
      <c r="B279" s="66"/>
      <c r="C279" s="81"/>
      <c r="D279" s="70"/>
      <c r="E279" s="70"/>
      <c r="F279" s="70"/>
      <c r="G279" s="220"/>
      <c r="H279" s="113"/>
      <c r="I279" s="113"/>
      <c r="J279" s="100"/>
      <c r="K279" s="207"/>
    </row>
    <row r="280" spans="1:21" x14ac:dyDescent="0.35">
      <c r="A280" s="141"/>
      <c r="B280" s="66"/>
      <c r="C280" s="81"/>
      <c r="D280" s="70"/>
      <c r="E280" s="70"/>
      <c r="F280" s="70"/>
      <c r="G280" s="220"/>
      <c r="H280" s="113"/>
      <c r="I280" s="113"/>
      <c r="J280" s="100"/>
      <c r="K280" s="207"/>
    </row>
    <row r="281" spans="1:21" ht="15.75" customHeight="1" x14ac:dyDescent="0.35">
      <c r="A281" s="356" t="s">
        <v>326</v>
      </c>
      <c r="B281" s="357"/>
      <c r="C281" s="357"/>
      <c r="D281" s="357"/>
      <c r="E281" s="357"/>
      <c r="F281" s="357"/>
      <c r="G281" s="142"/>
      <c r="H281" s="142"/>
      <c r="I281" s="142"/>
      <c r="J281" s="142"/>
      <c r="K281" s="143"/>
    </row>
    <row r="282" spans="1:21" x14ac:dyDescent="0.35">
      <c r="A282" s="138" t="s">
        <v>327</v>
      </c>
      <c r="B282" s="66"/>
      <c r="C282" s="66"/>
      <c r="D282" s="66"/>
      <c r="E282" s="139"/>
      <c r="F282" s="60"/>
      <c r="G282" s="341" t="str">
        <f>$G$48</f>
        <v>1 April - 30 June 2020</v>
      </c>
      <c r="H282" s="341"/>
      <c r="I282" s="183"/>
      <c r="J282" s="341" t="str">
        <f>$J$48</f>
        <v>1 July - 30 September 2020</v>
      </c>
      <c r="K282" s="341"/>
    </row>
    <row r="283" spans="1:21" ht="15.5" x14ac:dyDescent="0.35">
      <c r="A283" s="138"/>
      <c r="B283" s="66"/>
      <c r="C283" s="66"/>
      <c r="D283" s="66"/>
      <c r="E283" s="139"/>
      <c r="F283" s="60"/>
      <c r="G283" s="142"/>
      <c r="H283" s="142"/>
      <c r="I283" s="142"/>
      <c r="J283" s="142"/>
      <c r="K283" s="143"/>
      <c r="L283" s="353"/>
      <c r="M283" s="353"/>
      <c r="N283" s="353"/>
      <c r="O283" s="353"/>
      <c r="P283" s="353"/>
      <c r="Q283" s="353"/>
      <c r="R283" s="353"/>
      <c r="S283" s="353"/>
      <c r="T283" s="353"/>
      <c r="U283" s="353"/>
    </row>
    <row r="284" spans="1:21" x14ac:dyDescent="0.35">
      <c r="A284" s="138" t="s">
        <v>328</v>
      </c>
      <c r="B284" s="140"/>
      <c r="C284" s="139" t="s">
        <v>329</v>
      </c>
      <c r="D284" s="139"/>
      <c r="E284" s="60"/>
      <c r="F284" s="60"/>
      <c r="G284" s="183" t="s">
        <v>330</v>
      </c>
      <c r="H284" s="183" t="s">
        <v>331</v>
      </c>
      <c r="I284" s="42"/>
      <c r="J284" s="183" t="s">
        <v>330</v>
      </c>
      <c r="K284" s="184" t="s">
        <v>331</v>
      </c>
    </row>
    <row r="285" spans="1:21" x14ac:dyDescent="0.35">
      <c r="A285" s="138"/>
      <c r="B285" s="140" t="s">
        <v>332</v>
      </c>
      <c r="C285" s="175" t="s">
        <v>333</v>
      </c>
      <c r="D285" s="72"/>
      <c r="E285" s="72"/>
      <c r="F285" s="72"/>
      <c r="G285" s="246"/>
      <c r="H285" s="246"/>
      <c r="I285" s="42"/>
      <c r="J285" s="246"/>
      <c r="K285" s="248"/>
    </row>
    <row r="286" spans="1:21" x14ac:dyDescent="0.35">
      <c r="A286" s="138"/>
      <c r="B286" s="140" t="s">
        <v>334</v>
      </c>
      <c r="C286" s="175" t="s">
        <v>335</v>
      </c>
      <c r="D286" s="72"/>
      <c r="E286" s="72"/>
      <c r="F286" s="72"/>
      <c r="G286" s="246"/>
      <c r="H286" s="246"/>
      <c r="I286" s="42"/>
      <c r="J286" s="246"/>
      <c r="K286" s="248"/>
    </row>
    <row r="287" spans="1:21" x14ac:dyDescent="0.35">
      <c r="A287" s="138"/>
      <c r="B287" s="140" t="s">
        <v>336</v>
      </c>
      <c r="C287" s="175" t="s">
        <v>337</v>
      </c>
      <c r="D287" s="72"/>
      <c r="E287" s="72"/>
      <c r="F287" s="72"/>
      <c r="G287" s="246"/>
      <c r="H287" s="246"/>
      <c r="I287" s="42"/>
      <c r="J287" s="246"/>
      <c r="K287" s="248"/>
    </row>
    <row r="288" spans="1:21" x14ac:dyDescent="0.35">
      <c r="A288" s="138"/>
      <c r="B288" s="140"/>
      <c r="C288" s="81"/>
      <c r="D288" s="81"/>
      <c r="E288" s="81"/>
      <c r="F288" s="81"/>
      <c r="G288" s="220"/>
      <c r="H288" s="56"/>
      <c r="I288" s="113"/>
      <c r="J288" s="229"/>
      <c r="K288" s="231"/>
    </row>
    <row r="289" spans="1:11" x14ac:dyDescent="0.35">
      <c r="A289" s="138" t="s">
        <v>338</v>
      </c>
      <c r="B289" s="140"/>
      <c r="C289" s="139" t="s">
        <v>282</v>
      </c>
      <c r="D289" s="139"/>
      <c r="E289" s="60"/>
      <c r="F289" s="60"/>
      <c r="G289" s="183" t="s">
        <v>330</v>
      </c>
      <c r="H289" s="183" t="s">
        <v>331</v>
      </c>
      <c r="I289" s="42"/>
      <c r="J289" s="183" t="s">
        <v>330</v>
      </c>
      <c r="K289" s="184" t="s">
        <v>331</v>
      </c>
    </row>
    <row r="290" spans="1:11" x14ac:dyDescent="0.35">
      <c r="A290" s="138"/>
      <c r="B290" s="140" t="s">
        <v>339</v>
      </c>
      <c r="C290" s="175" t="s">
        <v>333</v>
      </c>
      <c r="D290" s="72"/>
      <c r="E290" s="72"/>
      <c r="F290" s="72"/>
      <c r="G290" s="246"/>
      <c r="H290" s="246"/>
      <c r="I290" s="42"/>
      <c r="J290" s="246"/>
      <c r="K290" s="248"/>
    </row>
    <row r="291" spans="1:11" x14ac:dyDescent="0.35">
      <c r="A291" s="138"/>
      <c r="B291" s="140" t="s">
        <v>340</v>
      </c>
      <c r="C291" s="175" t="s">
        <v>335</v>
      </c>
      <c r="D291" s="72"/>
      <c r="E291" s="72"/>
      <c r="F291" s="72"/>
      <c r="G291" s="246"/>
      <c r="H291" s="246"/>
      <c r="I291" s="42"/>
      <c r="J291" s="246"/>
      <c r="K291" s="248"/>
    </row>
    <row r="292" spans="1:11" x14ac:dyDescent="0.35">
      <c r="A292" s="138"/>
      <c r="B292" s="140" t="s">
        <v>341</v>
      </c>
      <c r="C292" s="175" t="s">
        <v>337</v>
      </c>
      <c r="D292" s="72"/>
      <c r="E292" s="72"/>
      <c r="F292" s="72"/>
      <c r="G292" s="246"/>
      <c r="H292" s="246"/>
      <c r="I292" s="42"/>
      <c r="J292" s="246"/>
      <c r="K292" s="248"/>
    </row>
    <row r="293" spans="1:11" x14ac:dyDescent="0.35">
      <c r="A293" s="141"/>
      <c r="B293" s="66"/>
      <c r="C293" s="81"/>
      <c r="D293" s="70"/>
      <c r="E293" s="70"/>
      <c r="F293" s="70"/>
      <c r="G293" s="220"/>
      <c r="H293" s="56"/>
      <c r="I293" s="113"/>
      <c r="J293" s="100"/>
      <c r="K293" s="231"/>
    </row>
    <row r="294" spans="1:11" x14ac:dyDescent="0.35">
      <c r="A294" s="138" t="s">
        <v>342</v>
      </c>
      <c r="B294" s="140"/>
      <c r="C294" s="139" t="s">
        <v>343</v>
      </c>
      <c r="D294" s="139"/>
      <c r="E294" s="60"/>
      <c r="F294" s="60"/>
      <c r="G294" s="183" t="s">
        <v>330</v>
      </c>
      <c r="H294" s="183" t="s">
        <v>331</v>
      </c>
      <c r="I294" s="42"/>
      <c r="J294" s="183" t="s">
        <v>330</v>
      </c>
      <c r="K294" s="184" t="s">
        <v>331</v>
      </c>
    </row>
    <row r="295" spans="1:11" x14ac:dyDescent="0.35">
      <c r="A295" s="138"/>
      <c r="B295" s="140" t="s">
        <v>344</v>
      </c>
      <c r="C295" s="175" t="s">
        <v>333</v>
      </c>
      <c r="D295" s="72"/>
      <c r="E295" s="72"/>
      <c r="F295" s="72"/>
      <c r="G295" s="246"/>
      <c r="H295" s="246"/>
      <c r="I295" s="42"/>
      <c r="J295" s="246"/>
      <c r="K295" s="248"/>
    </row>
    <row r="296" spans="1:11" x14ac:dyDescent="0.35">
      <c r="A296" s="138"/>
      <c r="B296" s="140" t="s">
        <v>345</v>
      </c>
      <c r="C296" s="175" t="s">
        <v>335</v>
      </c>
      <c r="D296" s="72"/>
      <c r="E296" s="72"/>
      <c r="F296" s="72"/>
      <c r="G296" s="246"/>
      <c r="H296" s="246"/>
      <c r="I296" s="42"/>
      <c r="J296" s="246"/>
      <c r="K296" s="248"/>
    </row>
    <row r="297" spans="1:11" x14ac:dyDescent="0.35">
      <c r="A297" s="138"/>
      <c r="B297" s="140" t="s">
        <v>346</v>
      </c>
      <c r="C297" s="175" t="s">
        <v>337</v>
      </c>
      <c r="D297" s="72"/>
      <c r="E297" s="72"/>
      <c r="F297" s="72"/>
      <c r="G297" s="246"/>
      <c r="H297" s="246"/>
      <c r="I297" s="42"/>
      <c r="J297" s="246"/>
      <c r="K297" s="248"/>
    </row>
    <row r="298" spans="1:11" x14ac:dyDescent="0.35">
      <c r="A298" s="138"/>
      <c r="B298" s="140"/>
      <c r="C298" s="81"/>
      <c r="D298" s="81"/>
      <c r="E298" s="81"/>
      <c r="F298" s="81"/>
      <c r="G298" s="227"/>
      <c r="H298" s="227"/>
      <c r="I298" s="227"/>
      <c r="J298" s="227"/>
      <c r="K298" s="228"/>
    </row>
    <row r="299" spans="1:11" x14ac:dyDescent="0.35">
      <c r="A299" s="58"/>
      <c r="B299" s="70"/>
      <c r="C299" s="136"/>
      <c r="D299" s="136"/>
      <c r="E299" s="136"/>
      <c r="F299" s="136"/>
      <c r="G299" s="227"/>
      <c r="H299" s="227"/>
      <c r="I299" s="227"/>
      <c r="J299" s="227"/>
      <c r="K299" s="228"/>
    </row>
    <row r="300" spans="1:11" ht="15.75" customHeight="1" x14ac:dyDescent="0.35">
      <c r="A300" s="354" t="s">
        <v>347</v>
      </c>
      <c r="B300" s="355"/>
      <c r="C300" s="355"/>
      <c r="D300" s="355"/>
      <c r="E300" s="355"/>
      <c r="F300" s="355"/>
      <c r="G300" s="142"/>
      <c r="H300" s="142"/>
      <c r="I300" s="142"/>
      <c r="J300" s="142"/>
      <c r="K300" s="143"/>
    </row>
    <row r="301" spans="1:11" ht="15.5" x14ac:dyDescent="0.35">
      <c r="A301" s="361"/>
      <c r="B301" s="362"/>
      <c r="C301" s="362"/>
      <c r="D301" s="362"/>
      <c r="E301" s="362"/>
      <c r="F301" s="362"/>
      <c r="G301" s="362"/>
      <c r="H301" s="362"/>
      <c r="I301" s="362"/>
      <c r="J301" s="363"/>
      <c r="K301" s="232"/>
    </row>
    <row r="302" spans="1:11" x14ac:dyDescent="0.35">
      <c r="A302" s="364"/>
      <c r="B302" s="365"/>
      <c r="C302" s="365"/>
      <c r="D302" s="365"/>
      <c r="E302" s="365"/>
      <c r="F302" s="365"/>
      <c r="G302" s="365"/>
      <c r="H302" s="365"/>
      <c r="I302" s="365"/>
      <c r="J302" s="366"/>
      <c r="K302" s="233"/>
    </row>
    <row r="303" spans="1:11" x14ac:dyDescent="0.35">
      <c r="A303" s="364"/>
      <c r="B303" s="365"/>
      <c r="C303" s="365"/>
      <c r="D303" s="365"/>
      <c r="E303" s="365"/>
      <c r="F303" s="365"/>
      <c r="G303" s="365"/>
      <c r="H303" s="365"/>
      <c r="I303" s="365"/>
      <c r="J303" s="366"/>
      <c r="K303" s="233"/>
    </row>
    <row r="304" spans="1:11" x14ac:dyDescent="0.35">
      <c r="A304" s="367"/>
      <c r="B304" s="368"/>
      <c r="C304" s="368"/>
      <c r="D304" s="368"/>
      <c r="E304" s="368"/>
      <c r="F304" s="368"/>
      <c r="G304" s="368"/>
      <c r="H304" s="368"/>
      <c r="I304" s="368"/>
      <c r="J304" s="369"/>
      <c r="K304" s="233"/>
    </row>
    <row r="305" spans="1:11" ht="15.75" customHeight="1" x14ac:dyDescent="0.35">
      <c r="A305" s="370" t="s">
        <v>348</v>
      </c>
      <c r="B305" s="371"/>
      <c r="C305" s="371"/>
      <c r="D305" s="371"/>
      <c r="E305" s="371"/>
      <c r="F305" s="371"/>
      <c r="G305" s="234"/>
      <c r="H305" s="234"/>
      <c r="I305" s="234"/>
      <c r="J305" s="234"/>
      <c r="K305" s="233"/>
    </row>
    <row r="306" spans="1:11" x14ac:dyDescent="0.35">
      <c r="A306" s="361"/>
      <c r="B306" s="362"/>
      <c r="C306" s="362"/>
      <c r="D306" s="362"/>
      <c r="E306" s="362"/>
      <c r="F306" s="362"/>
      <c r="G306" s="362"/>
      <c r="H306" s="362"/>
      <c r="I306" s="362"/>
      <c r="J306" s="363"/>
      <c r="K306" s="233"/>
    </row>
    <row r="307" spans="1:11" x14ac:dyDescent="0.35">
      <c r="A307" s="364"/>
      <c r="B307" s="365"/>
      <c r="C307" s="365"/>
      <c r="D307" s="365"/>
      <c r="E307" s="365"/>
      <c r="F307" s="365"/>
      <c r="G307" s="365"/>
      <c r="H307" s="365"/>
      <c r="I307" s="365"/>
      <c r="J307" s="366"/>
      <c r="K307" s="233"/>
    </row>
    <row r="308" spans="1:11" x14ac:dyDescent="0.35">
      <c r="A308" s="364"/>
      <c r="B308" s="365"/>
      <c r="C308" s="365"/>
      <c r="D308" s="365"/>
      <c r="E308" s="365"/>
      <c r="F308" s="365"/>
      <c r="G308" s="365"/>
      <c r="H308" s="365"/>
      <c r="I308" s="365"/>
      <c r="J308" s="366"/>
      <c r="K308" s="233"/>
    </row>
    <row r="309" spans="1:11" x14ac:dyDescent="0.35">
      <c r="A309" s="367"/>
      <c r="B309" s="368"/>
      <c r="C309" s="368"/>
      <c r="D309" s="368"/>
      <c r="E309" s="368"/>
      <c r="F309" s="368"/>
      <c r="G309" s="368"/>
      <c r="H309" s="368"/>
      <c r="I309" s="368"/>
      <c r="J309" s="369"/>
      <c r="K309" s="233"/>
    </row>
    <row r="310" spans="1:11" x14ac:dyDescent="0.35">
      <c r="A310" s="141"/>
      <c r="B310" s="66"/>
      <c r="C310" s="66"/>
      <c r="D310" s="66"/>
      <c r="E310" s="66"/>
      <c r="F310" s="66"/>
      <c r="G310" s="66"/>
      <c r="H310" s="66"/>
      <c r="I310" s="66"/>
      <c r="J310" s="66"/>
      <c r="K310" s="235"/>
    </row>
    <row r="311" spans="1:11" ht="15.75" customHeight="1" x14ac:dyDescent="0.35">
      <c r="A311" s="356" t="s">
        <v>349</v>
      </c>
      <c r="B311" s="357"/>
      <c r="C311" s="357"/>
      <c r="D311" s="357"/>
      <c r="E311" s="357"/>
      <c r="F311" s="357"/>
      <c r="G311" s="66"/>
      <c r="H311" s="66"/>
      <c r="I311" s="66"/>
      <c r="J311" s="66"/>
      <c r="K311" s="236"/>
    </row>
    <row r="312" spans="1:11" x14ac:dyDescent="0.35">
      <c r="A312" s="138" t="s">
        <v>350</v>
      </c>
      <c r="B312" s="144"/>
      <c r="C312" s="144"/>
      <c r="D312" s="144"/>
      <c r="E312" s="144"/>
      <c r="F312" s="144"/>
      <c r="G312" s="144"/>
      <c r="H312" s="144"/>
      <c r="I312" s="144"/>
      <c r="J312" s="144"/>
      <c r="K312" s="236"/>
    </row>
    <row r="313" spans="1:11" ht="15.5" x14ac:dyDescent="0.35">
      <c r="A313" s="141"/>
      <c r="B313" s="66"/>
      <c r="C313" s="174"/>
      <c r="D313" s="172"/>
      <c r="E313" s="172"/>
      <c r="F313" s="172"/>
      <c r="G313" s="66"/>
      <c r="H313" s="66"/>
      <c r="I313" s="66"/>
      <c r="J313" s="66"/>
      <c r="K313" s="237"/>
    </row>
    <row r="314" spans="1:11" ht="15.5" x14ac:dyDescent="0.35">
      <c r="A314" s="141"/>
      <c r="B314" s="66"/>
      <c r="C314" s="174"/>
      <c r="D314" s="341" t="str">
        <f>$G$48</f>
        <v>1 April - 30 June 2020</v>
      </c>
      <c r="E314" s="341"/>
      <c r="F314" s="174"/>
      <c r="G314" s="341" t="str">
        <f>$J$48</f>
        <v>1 July - 30 September 2020</v>
      </c>
      <c r="H314" s="341"/>
      <c r="I314" s="66"/>
      <c r="J314" s="66"/>
      <c r="K314" s="237"/>
    </row>
    <row r="315" spans="1:11" ht="15.5" x14ac:dyDescent="0.35">
      <c r="A315" s="141"/>
      <c r="B315" s="66"/>
      <c r="C315" s="27"/>
      <c r="D315" s="54" t="s">
        <v>351</v>
      </c>
      <c r="E315" s="54" t="s">
        <v>352</v>
      </c>
      <c r="F315" s="27"/>
      <c r="G315" s="54" t="s">
        <v>351</v>
      </c>
      <c r="H315" s="54" t="s">
        <v>352</v>
      </c>
      <c r="I315" s="66"/>
      <c r="J315" s="66"/>
      <c r="K315" s="238"/>
    </row>
    <row r="316" spans="1:11" x14ac:dyDescent="0.35">
      <c r="A316" s="141"/>
      <c r="B316" s="66"/>
      <c r="C316" s="145" t="s">
        <v>7</v>
      </c>
      <c r="D316" s="246"/>
      <c r="E316" s="246"/>
      <c r="F316" s="145" t="s">
        <v>7</v>
      </c>
      <c r="G316" s="246"/>
      <c r="H316" s="246"/>
      <c r="I316" s="66"/>
      <c r="J316" s="66"/>
      <c r="K316" s="238"/>
    </row>
    <row r="317" spans="1:11" x14ac:dyDescent="0.35">
      <c r="A317" s="141"/>
      <c r="B317" s="66"/>
      <c r="C317" s="145" t="s">
        <v>353</v>
      </c>
      <c r="D317" s="246"/>
      <c r="E317" s="246"/>
      <c r="F317" s="145" t="s">
        <v>353</v>
      </c>
      <c r="G317" s="246"/>
      <c r="H317" s="246"/>
      <c r="I317" s="66"/>
      <c r="J317" s="66"/>
      <c r="K317" s="238"/>
    </row>
    <row r="318" spans="1:11" x14ac:dyDescent="0.35">
      <c r="A318" s="141"/>
      <c r="B318" s="66"/>
      <c r="C318" s="145" t="s">
        <v>354</v>
      </c>
      <c r="D318" s="246"/>
      <c r="E318" s="246"/>
      <c r="F318" s="145" t="s">
        <v>354</v>
      </c>
      <c r="G318" s="246"/>
      <c r="H318" s="246"/>
      <c r="I318" s="66"/>
      <c r="J318" s="66"/>
      <c r="K318" s="238"/>
    </row>
    <row r="319" spans="1:11" x14ac:dyDescent="0.35">
      <c r="A319" s="141"/>
      <c r="B319" s="66"/>
      <c r="C319" s="145" t="s">
        <v>355</v>
      </c>
      <c r="D319" s="246"/>
      <c r="E319" s="246"/>
      <c r="F319" s="145" t="s">
        <v>355</v>
      </c>
      <c r="G319" s="246"/>
      <c r="H319" s="246"/>
      <c r="I319" s="66"/>
      <c r="J319" s="66"/>
      <c r="K319" s="238"/>
    </row>
    <row r="320" spans="1:11" x14ac:dyDescent="0.35">
      <c r="A320" s="141"/>
      <c r="B320" s="66"/>
      <c r="C320" s="145" t="s">
        <v>356</v>
      </c>
      <c r="D320" s="246"/>
      <c r="E320" s="246"/>
      <c r="F320" s="145" t="s">
        <v>356</v>
      </c>
      <c r="G320" s="246"/>
      <c r="H320" s="246"/>
      <c r="I320" s="66"/>
      <c r="J320" s="66"/>
      <c r="K320" s="238"/>
    </row>
    <row r="321" spans="1:11" x14ac:dyDescent="0.35">
      <c r="A321" s="141"/>
      <c r="B321" s="66"/>
      <c r="C321" s="145" t="s">
        <v>357</v>
      </c>
      <c r="D321" s="246"/>
      <c r="E321" s="246"/>
      <c r="F321" s="145" t="s">
        <v>357</v>
      </c>
      <c r="G321" s="246"/>
      <c r="H321" s="246"/>
      <c r="I321" s="66"/>
      <c r="J321" s="66"/>
      <c r="K321" s="238"/>
    </row>
    <row r="322" spans="1:11" x14ac:dyDescent="0.35">
      <c r="A322" s="141"/>
      <c r="B322" s="66"/>
      <c r="C322" s="145" t="s">
        <v>358</v>
      </c>
      <c r="D322" s="246"/>
      <c r="E322" s="246"/>
      <c r="F322" s="145" t="s">
        <v>358</v>
      </c>
      <c r="G322" s="246"/>
      <c r="H322" s="246"/>
      <c r="I322" s="66"/>
      <c r="J322" s="66"/>
      <c r="K322" s="238"/>
    </row>
    <row r="323" spans="1:11" x14ac:dyDescent="0.35">
      <c r="A323" s="141"/>
      <c r="B323" s="66"/>
      <c r="C323" s="145" t="s">
        <v>359</v>
      </c>
      <c r="D323" s="246"/>
      <c r="E323" s="246"/>
      <c r="F323" s="145" t="s">
        <v>359</v>
      </c>
      <c r="G323" s="246"/>
      <c r="H323" s="246"/>
      <c r="I323" s="66"/>
      <c r="J323" s="66"/>
      <c r="K323" s="238"/>
    </row>
    <row r="324" spans="1:11" x14ac:dyDescent="0.35">
      <c r="A324" s="141"/>
      <c r="B324" s="66"/>
      <c r="C324" s="145" t="s">
        <v>360</v>
      </c>
      <c r="D324" s="246"/>
      <c r="E324" s="246"/>
      <c r="F324" s="145" t="s">
        <v>360</v>
      </c>
      <c r="G324" s="246"/>
      <c r="H324" s="246"/>
      <c r="I324" s="66"/>
      <c r="J324" s="66"/>
      <c r="K324" s="239"/>
    </row>
    <row r="325" spans="1:11" x14ac:dyDescent="0.35">
      <c r="A325" s="141"/>
      <c r="B325" s="66"/>
      <c r="C325" s="145" t="s">
        <v>361</v>
      </c>
      <c r="D325" s="246"/>
      <c r="E325" s="246"/>
      <c r="F325" s="145" t="s">
        <v>361</v>
      </c>
      <c r="G325" s="246"/>
      <c r="H325" s="246"/>
      <c r="I325" s="66"/>
      <c r="J325" s="66"/>
      <c r="K325" s="239"/>
    </row>
    <row r="326" spans="1:11" ht="15.5" x14ac:dyDescent="0.35">
      <c r="A326" s="141"/>
      <c r="B326" s="66"/>
      <c r="C326" s="145" t="s">
        <v>362</v>
      </c>
      <c r="D326" s="246"/>
      <c r="E326" s="246"/>
      <c r="F326" s="145" t="s">
        <v>362</v>
      </c>
      <c r="G326" s="246"/>
      <c r="H326" s="246"/>
      <c r="I326" s="66"/>
      <c r="J326" s="66"/>
      <c r="K326" s="240"/>
    </row>
    <row r="327" spans="1:11" x14ac:dyDescent="0.35">
      <c r="A327" s="141"/>
      <c r="B327" s="66"/>
      <c r="C327" s="145" t="s">
        <v>363</v>
      </c>
      <c r="D327" s="246"/>
      <c r="E327" s="246"/>
      <c r="F327" s="145" t="s">
        <v>363</v>
      </c>
      <c r="G327" s="246"/>
      <c r="H327" s="246"/>
      <c r="I327" s="66"/>
      <c r="J327" s="66"/>
      <c r="K327" s="241"/>
    </row>
    <row r="328" spans="1:11" x14ac:dyDescent="0.35">
      <c r="A328" s="141"/>
      <c r="B328" s="66"/>
      <c r="C328" s="145" t="s">
        <v>364</v>
      </c>
      <c r="D328" s="246"/>
      <c r="E328" s="246"/>
      <c r="F328" s="145" t="s">
        <v>364</v>
      </c>
      <c r="G328" s="246"/>
      <c r="H328" s="246"/>
      <c r="I328" s="66"/>
      <c r="J328" s="66"/>
      <c r="K328" s="242"/>
    </row>
    <row r="329" spans="1:11" x14ac:dyDescent="0.35">
      <c r="A329" s="141"/>
      <c r="B329" s="66"/>
      <c r="C329" s="145" t="s">
        <v>365</v>
      </c>
      <c r="D329" s="246"/>
      <c r="E329" s="246"/>
      <c r="F329" s="145" t="s">
        <v>365</v>
      </c>
      <c r="G329" s="246"/>
      <c r="H329" s="246"/>
      <c r="I329" s="66"/>
      <c r="J329" s="66"/>
      <c r="K329" s="242"/>
    </row>
    <row r="330" spans="1:11" x14ac:dyDescent="0.35">
      <c r="A330" s="141"/>
      <c r="B330" s="66"/>
      <c r="C330" s="145" t="s">
        <v>366</v>
      </c>
      <c r="D330" s="246"/>
      <c r="E330" s="246"/>
      <c r="F330" s="145" t="s">
        <v>366</v>
      </c>
      <c r="G330" s="246"/>
      <c r="H330" s="246"/>
      <c r="I330" s="66"/>
      <c r="J330" s="66"/>
      <c r="K330" s="235"/>
    </row>
    <row r="331" spans="1:11" x14ac:dyDescent="0.35">
      <c r="A331" s="141"/>
      <c r="B331" s="66"/>
      <c r="C331" s="145" t="s">
        <v>367</v>
      </c>
      <c r="D331" s="246"/>
      <c r="E331" s="246"/>
      <c r="F331" s="145" t="s">
        <v>367</v>
      </c>
      <c r="G331" s="246"/>
      <c r="H331" s="246"/>
      <c r="I331" s="66"/>
      <c r="J331" s="66"/>
      <c r="K331" s="236"/>
    </row>
    <row r="332" spans="1:11" x14ac:dyDescent="0.35">
      <c r="A332" s="141"/>
      <c r="B332" s="66"/>
      <c r="C332" s="145" t="s">
        <v>368</v>
      </c>
      <c r="D332" s="246"/>
      <c r="E332" s="246"/>
      <c r="F332" s="145" t="s">
        <v>368</v>
      </c>
      <c r="G332" s="246"/>
      <c r="H332" s="246"/>
      <c r="I332" s="66"/>
      <c r="J332" s="66"/>
      <c r="K332" s="236"/>
    </row>
    <row r="333" spans="1:11" x14ac:dyDescent="0.35">
      <c r="A333" s="141"/>
      <c r="B333" s="66"/>
      <c r="C333" s="145" t="s">
        <v>369</v>
      </c>
      <c r="D333" s="246"/>
      <c r="E333" s="246"/>
      <c r="F333" s="145" t="s">
        <v>369</v>
      </c>
      <c r="G333" s="246"/>
      <c r="H333" s="246"/>
      <c r="I333" s="66"/>
      <c r="J333" s="66"/>
      <c r="K333" s="237"/>
    </row>
    <row r="334" spans="1:11" x14ac:dyDescent="0.35">
      <c r="A334" s="141"/>
      <c r="B334" s="66"/>
      <c r="C334" s="145" t="s">
        <v>370</v>
      </c>
      <c r="D334" s="246"/>
      <c r="E334" s="246"/>
      <c r="F334" s="145" t="s">
        <v>370</v>
      </c>
      <c r="G334" s="246"/>
      <c r="H334" s="246"/>
      <c r="I334" s="66"/>
      <c r="J334" s="66"/>
      <c r="K334" s="238"/>
    </row>
    <row r="335" spans="1:11" x14ac:dyDescent="0.35">
      <c r="A335" s="141"/>
      <c r="B335" s="66"/>
      <c r="C335" s="145" t="s">
        <v>371</v>
      </c>
      <c r="D335" s="246"/>
      <c r="E335" s="246"/>
      <c r="F335" s="145" t="s">
        <v>371</v>
      </c>
      <c r="G335" s="246"/>
      <c r="H335" s="246"/>
      <c r="I335" s="66"/>
      <c r="J335" s="66"/>
      <c r="K335" s="238"/>
    </row>
    <row r="336" spans="1:11" x14ac:dyDescent="0.35">
      <c r="A336" s="141"/>
      <c r="B336" s="66"/>
      <c r="C336" s="145" t="s">
        <v>372</v>
      </c>
      <c r="D336" s="246"/>
      <c r="E336" s="246"/>
      <c r="F336" s="145" t="s">
        <v>372</v>
      </c>
      <c r="G336" s="246"/>
      <c r="H336" s="246"/>
      <c r="I336" s="66"/>
      <c r="J336" s="66"/>
      <c r="K336" s="238"/>
    </row>
    <row r="337" spans="1:11" x14ac:dyDescent="0.35">
      <c r="A337" s="141"/>
      <c r="B337" s="66"/>
      <c r="C337" s="145" t="s">
        <v>373</v>
      </c>
      <c r="D337" s="246"/>
      <c r="E337" s="246"/>
      <c r="F337" s="145" t="s">
        <v>373</v>
      </c>
      <c r="G337" s="246"/>
      <c r="H337" s="246"/>
      <c r="I337" s="66"/>
      <c r="J337" s="66"/>
      <c r="K337" s="238"/>
    </row>
    <row r="338" spans="1:11" x14ac:dyDescent="0.35">
      <c r="A338" s="141"/>
      <c r="B338" s="66"/>
      <c r="C338" s="145" t="s">
        <v>374</v>
      </c>
      <c r="D338" s="246"/>
      <c r="E338" s="246"/>
      <c r="F338" s="145" t="s">
        <v>374</v>
      </c>
      <c r="G338" s="246"/>
      <c r="H338" s="246"/>
      <c r="I338" s="66"/>
      <c r="J338" s="66"/>
      <c r="K338" s="238"/>
    </row>
    <row r="339" spans="1:11" x14ac:dyDescent="0.35">
      <c r="A339" s="141"/>
      <c r="B339" s="66"/>
      <c r="C339" s="145" t="s">
        <v>375</v>
      </c>
      <c r="D339" s="246"/>
      <c r="E339" s="246"/>
      <c r="F339" s="145" t="s">
        <v>375</v>
      </c>
      <c r="G339" s="246"/>
      <c r="H339" s="246"/>
      <c r="I339" s="66"/>
      <c r="J339" s="66"/>
      <c r="K339" s="238"/>
    </row>
    <row r="340" spans="1:11" x14ac:dyDescent="0.35">
      <c r="A340" s="141"/>
      <c r="B340" s="66"/>
      <c r="C340" s="145" t="s">
        <v>376</v>
      </c>
      <c r="D340" s="246"/>
      <c r="E340" s="246"/>
      <c r="F340" s="145" t="s">
        <v>376</v>
      </c>
      <c r="G340" s="246"/>
      <c r="H340" s="246"/>
      <c r="I340" s="66"/>
      <c r="J340" s="66"/>
      <c r="K340" s="238"/>
    </row>
    <row r="341" spans="1:11" x14ac:dyDescent="0.35">
      <c r="A341" s="141"/>
      <c r="B341" s="66"/>
      <c r="C341" s="145" t="s">
        <v>377</v>
      </c>
      <c r="D341" s="246"/>
      <c r="E341" s="246"/>
      <c r="F341" s="145" t="s">
        <v>377</v>
      </c>
      <c r="G341" s="246"/>
      <c r="H341" s="246"/>
      <c r="I341" s="66"/>
      <c r="J341" s="66"/>
      <c r="K341" s="242"/>
    </row>
    <row r="342" spans="1:11" x14ac:dyDescent="0.35">
      <c r="A342" s="141"/>
      <c r="B342" s="66"/>
      <c r="C342" s="145" t="s">
        <v>378</v>
      </c>
      <c r="D342" s="246"/>
      <c r="E342" s="246"/>
      <c r="F342" s="145" t="s">
        <v>378</v>
      </c>
      <c r="G342" s="246"/>
      <c r="H342" s="246"/>
      <c r="I342" s="66"/>
      <c r="J342" s="66"/>
      <c r="K342" s="242"/>
    </row>
    <row r="343" spans="1:11" x14ac:dyDescent="0.35">
      <c r="A343" s="141"/>
      <c r="B343" s="66"/>
      <c r="C343" s="145" t="s">
        <v>379</v>
      </c>
      <c r="D343" s="246"/>
      <c r="E343" s="246"/>
      <c r="F343" s="145" t="s">
        <v>379</v>
      </c>
      <c r="G343" s="246"/>
      <c r="H343" s="246"/>
      <c r="I343" s="66"/>
      <c r="J343" s="66"/>
      <c r="K343" s="235"/>
    </row>
    <row r="344" spans="1:11" x14ac:dyDescent="0.35">
      <c r="A344" s="141"/>
      <c r="B344" s="66"/>
      <c r="C344" s="145" t="s">
        <v>380</v>
      </c>
      <c r="D344" s="246"/>
      <c r="E344" s="246"/>
      <c r="F344" s="145" t="s">
        <v>380</v>
      </c>
      <c r="G344" s="246"/>
      <c r="H344" s="246"/>
      <c r="I344" s="66"/>
      <c r="J344" s="66"/>
      <c r="K344" s="236"/>
    </row>
    <row r="345" spans="1:11" x14ac:dyDescent="0.35">
      <c r="A345" s="141"/>
      <c r="B345" s="66"/>
      <c r="C345" s="145" t="s">
        <v>381</v>
      </c>
      <c r="D345" s="246"/>
      <c r="E345" s="246"/>
      <c r="F345" s="145" t="s">
        <v>381</v>
      </c>
      <c r="G345" s="246"/>
      <c r="H345" s="246"/>
      <c r="I345" s="66"/>
      <c r="J345" s="66"/>
      <c r="K345" s="236"/>
    </row>
    <row r="346" spans="1:11" x14ac:dyDescent="0.35">
      <c r="A346" s="141"/>
      <c r="B346" s="66"/>
      <c r="C346" s="145" t="s">
        <v>382</v>
      </c>
      <c r="D346" s="246"/>
      <c r="E346" s="246"/>
      <c r="F346" s="145" t="s">
        <v>382</v>
      </c>
      <c r="G346" s="246"/>
      <c r="H346" s="246"/>
      <c r="I346" s="66"/>
      <c r="J346" s="66"/>
      <c r="K346" s="237"/>
    </row>
    <row r="347" spans="1:11" ht="15.5" x14ac:dyDescent="0.35">
      <c r="A347" s="193"/>
      <c r="B347" s="27"/>
      <c r="C347" s="145" t="s">
        <v>383</v>
      </c>
      <c r="D347" s="246"/>
      <c r="E347" s="246"/>
      <c r="F347" s="145" t="s">
        <v>383</v>
      </c>
      <c r="G347" s="246"/>
      <c r="H347" s="246"/>
      <c r="I347" s="27"/>
      <c r="J347" s="27"/>
      <c r="K347" s="238"/>
    </row>
    <row r="348" spans="1:11" ht="15.5" x14ac:dyDescent="0.35">
      <c r="A348" s="193"/>
      <c r="B348" s="27"/>
      <c r="C348" s="27"/>
      <c r="D348" s="27"/>
      <c r="E348" s="27"/>
      <c r="F348" s="27"/>
      <c r="G348" s="27"/>
      <c r="H348" s="27"/>
      <c r="I348" s="27"/>
      <c r="J348" s="27"/>
      <c r="K348" s="238"/>
    </row>
    <row r="349" spans="1:11" ht="15.5" x14ac:dyDescent="0.35">
      <c r="A349" s="193"/>
      <c r="B349" s="27"/>
      <c r="C349" s="27"/>
      <c r="D349" s="27"/>
      <c r="E349" s="27"/>
      <c r="F349" s="27"/>
      <c r="G349" s="27"/>
      <c r="H349" s="27"/>
      <c r="I349" s="27"/>
      <c r="J349" s="27"/>
      <c r="K349" s="238"/>
    </row>
    <row r="350" spans="1:11" ht="15.75" customHeight="1" x14ac:dyDescent="0.35">
      <c r="A350" s="356" t="s">
        <v>384</v>
      </c>
      <c r="B350" s="357"/>
      <c r="C350" s="357"/>
      <c r="D350" s="357"/>
      <c r="E350" s="357"/>
      <c r="F350" s="357"/>
      <c r="G350" s="27"/>
      <c r="H350" s="27"/>
      <c r="I350" s="27"/>
      <c r="J350" s="27"/>
      <c r="K350" s="238"/>
    </row>
    <row r="351" spans="1:11" ht="15.5" x14ac:dyDescent="0.35">
      <c r="A351" s="138" t="s">
        <v>385</v>
      </c>
      <c r="B351" s="144"/>
      <c r="C351" s="144"/>
      <c r="D351" s="144"/>
      <c r="E351" s="144"/>
      <c r="F351" s="144"/>
      <c r="G351" s="358" t="s">
        <v>696</v>
      </c>
      <c r="H351" s="358"/>
      <c r="I351" s="183"/>
      <c r="J351" s="27"/>
      <c r="K351" s="238"/>
    </row>
    <row r="352" spans="1:11" ht="15.5" x14ac:dyDescent="0.35">
      <c r="A352" s="138"/>
      <c r="B352" s="66"/>
      <c r="C352" s="66"/>
      <c r="D352" s="66"/>
      <c r="E352" s="139"/>
      <c r="F352" s="60"/>
      <c r="G352" s="142"/>
      <c r="H352" s="142"/>
      <c r="I352" s="142"/>
      <c r="J352" s="27"/>
      <c r="K352" s="238"/>
    </row>
    <row r="353" spans="1:11" ht="15.5" x14ac:dyDescent="0.35">
      <c r="A353" s="138" t="s">
        <v>386</v>
      </c>
      <c r="B353" s="140"/>
      <c r="C353" s="139" t="s">
        <v>387</v>
      </c>
      <c r="D353" s="139"/>
      <c r="E353" s="60"/>
      <c r="F353" s="60"/>
      <c r="G353" s="113" t="s">
        <v>253</v>
      </c>
      <c r="H353" s="114" t="s">
        <v>388</v>
      </c>
      <c r="I353" s="42"/>
      <c r="J353" s="27"/>
      <c r="K353" s="238"/>
    </row>
    <row r="354" spans="1:11" ht="15.5" x14ac:dyDescent="0.35">
      <c r="A354" s="138"/>
      <c r="B354" s="140" t="s">
        <v>389</v>
      </c>
      <c r="C354" s="175" t="s">
        <v>390</v>
      </c>
      <c r="D354" s="72"/>
      <c r="E354" s="72"/>
      <c r="F354" s="72"/>
      <c r="G354" s="246"/>
      <c r="H354" s="246"/>
      <c r="I354" s="42"/>
      <c r="J354" s="27"/>
      <c r="K354" s="238"/>
    </row>
    <row r="355" spans="1:11" ht="15.5" x14ac:dyDescent="0.35">
      <c r="A355" s="138"/>
      <c r="B355" s="140"/>
      <c r="C355" s="81"/>
      <c r="D355" s="81"/>
      <c r="E355" s="81"/>
      <c r="F355" s="81"/>
      <c r="G355" s="220"/>
      <c r="H355" s="56"/>
      <c r="I355" s="113"/>
      <c r="J355" s="27"/>
      <c r="K355" s="238"/>
    </row>
    <row r="356" spans="1:11" ht="15.5" x14ac:dyDescent="0.35">
      <c r="A356" s="138" t="s">
        <v>391</v>
      </c>
      <c r="B356" s="140"/>
      <c r="C356" s="139" t="s">
        <v>282</v>
      </c>
      <c r="D356" s="139"/>
      <c r="E356" s="60"/>
      <c r="F356" s="60"/>
      <c r="G356" s="113" t="s">
        <v>265</v>
      </c>
      <c r="H356" s="114" t="s">
        <v>388</v>
      </c>
      <c r="I356" s="42"/>
      <c r="J356" s="27"/>
      <c r="K356" s="238"/>
    </row>
    <row r="357" spans="1:11" ht="15.5" x14ac:dyDescent="0.35">
      <c r="A357" s="138"/>
      <c r="B357" s="140" t="s">
        <v>392</v>
      </c>
      <c r="C357" s="175" t="s">
        <v>393</v>
      </c>
      <c r="D357" s="72"/>
      <c r="E357" s="72"/>
      <c r="F357" s="72"/>
      <c r="G357" s="246"/>
      <c r="H357" s="246"/>
      <c r="I357" s="42"/>
      <c r="J357" s="27"/>
      <c r="K357" s="238"/>
    </row>
    <row r="358" spans="1:11" ht="15.5" x14ac:dyDescent="0.35">
      <c r="A358" s="141"/>
      <c r="B358" s="66"/>
      <c r="C358" s="81"/>
      <c r="D358" s="70"/>
      <c r="E358" s="70"/>
      <c r="F358" s="70"/>
      <c r="G358" s="220"/>
      <c r="H358" s="56"/>
      <c r="I358" s="113"/>
      <c r="J358" s="27"/>
      <c r="K358" s="238"/>
    </row>
    <row r="359" spans="1:11" ht="15.5" x14ac:dyDescent="0.35">
      <c r="A359" s="138" t="s">
        <v>394</v>
      </c>
      <c r="B359" s="140"/>
      <c r="C359" s="139" t="s">
        <v>395</v>
      </c>
      <c r="D359" s="139"/>
      <c r="E359" s="60"/>
      <c r="F359" s="60"/>
      <c r="G359" s="113" t="s">
        <v>303</v>
      </c>
      <c r="H359" s="114" t="s">
        <v>388</v>
      </c>
      <c r="I359" s="42"/>
      <c r="J359" s="27"/>
      <c r="K359" s="238"/>
    </row>
    <row r="360" spans="1:11" ht="15.5" x14ac:dyDescent="0.35">
      <c r="A360" s="146"/>
      <c r="B360" s="147" t="s">
        <v>396</v>
      </c>
      <c r="C360" s="148" t="s">
        <v>397</v>
      </c>
      <c r="D360" s="149"/>
      <c r="E360" s="149"/>
      <c r="F360" s="149"/>
      <c r="G360" s="249"/>
      <c r="H360" s="249"/>
      <c r="I360" s="243"/>
      <c r="J360" s="244"/>
      <c r="K360" s="245"/>
    </row>
    <row r="361" spans="1:11" s="279" customFormat="1" ht="15.5" x14ac:dyDescent="0.35">
      <c r="A361" s="138"/>
      <c r="B361" s="140"/>
      <c r="C361" s="70"/>
      <c r="D361" s="81"/>
      <c r="E361" s="81"/>
      <c r="F361" s="81"/>
      <c r="G361" s="81"/>
      <c r="H361" s="81"/>
      <c r="I361" s="42"/>
      <c r="J361" s="27"/>
      <c r="K361" s="218"/>
    </row>
    <row r="362" spans="1:11" ht="15.5" x14ac:dyDescent="0.35">
      <c r="A362" s="339" t="s">
        <v>566</v>
      </c>
      <c r="B362" s="340"/>
      <c r="C362" s="340"/>
      <c r="D362" s="340"/>
      <c r="E362" s="340"/>
      <c r="F362" s="340"/>
      <c r="G362" s="340"/>
      <c r="H362" s="340"/>
      <c r="I362" s="340"/>
      <c r="J362" s="340"/>
      <c r="K362" s="340"/>
    </row>
    <row r="363" spans="1:11" x14ac:dyDescent="0.35">
      <c r="A363" s="39"/>
      <c r="B363" s="40"/>
      <c r="C363" s="40"/>
      <c r="D363" s="40"/>
      <c r="E363" s="40"/>
      <c r="F363" s="40"/>
      <c r="G363" s="40"/>
      <c r="H363" s="40"/>
      <c r="I363" s="40"/>
      <c r="J363" s="194"/>
      <c r="K363" s="194"/>
    </row>
    <row r="364" spans="1:11" x14ac:dyDescent="0.35">
      <c r="A364" s="138"/>
      <c r="B364" s="66"/>
      <c r="C364" s="139"/>
      <c r="D364" s="139"/>
      <c r="E364" s="139"/>
      <c r="F364" s="60"/>
      <c r="G364" s="281" t="str">
        <f>$G$25</f>
        <v>As of 30 June 2020</v>
      </c>
      <c r="H364" s="52"/>
      <c r="I364" s="31"/>
      <c r="J364" s="281" t="str">
        <f>$J$25</f>
        <v>As of 30 September 2020</v>
      </c>
      <c r="K364" s="52"/>
    </row>
    <row r="365" spans="1:11" x14ac:dyDescent="0.35">
      <c r="A365" s="34" t="s">
        <v>565</v>
      </c>
      <c r="B365" s="35"/>
      <c r="C365" s="36" t="s">
        <v>571</v>
      </c>
      <c r="D365" s="37"/>
      <c r="E365" s="37"/>
      <c r="F365" s="37"/>
      <c r="G365" s="280"/>
      <c r="H365" s="52"/>
      <c r="I365" s="38"/>
      <c r="J365" s="280"/>
      <c r="K365" s="52"/>
    </row>
    <row r="366" spans="1:11" x14ac:dyDescent="0.35">
      <c r="A366" s="39"/>
      <c r="B366" s="40" t="s">
        <v>572</v>
      </c>
      <c r="C366" s="41" t="s">
        <v>568</v>
      </c>
      <c r="D366" s="41"/>
      <c r="E366" s="41"/>
      <c r="F366" s="41"/>
      <c r="G366" s="246"/>
      <c r="H366" s="52"/>
      <c r="I366" s="42"/>
      <c r="J366" s="246"/>
      <c r="K366" s="52"/>
    </row>
    <row r="367" spans="1:11" x14ac:dyDescent="0.35">
      <c r="A367" s="39"/>
      <c r="B367" s="40" t="s">
        <v>573</v>
      </c>
      <c r="C367" s="41" t="s">
        <v>569</v>
      </c>
      <c r="D367" s="41"/>
      <c r="E367" s="41"/>
      <c r="F367" s="41"/>
      <c r="G367" s="246"/>
      <c r="H367" s="52"/>
      <c r="I367" s="42"/>
      <c r="J367" s="246"/>
      <c r="K367" s="52"/>
    </row>
    <row r="368" spans="1:11" x14ac:dyDescent="0.35">
      <c r="A368" s="39"/>
      <c r="B368" s="40" t="s">
        <v>574</v>
      </c>
      <c r="C368" s="41" t="s">
        <v>683</v>
      </c>
      <c r="D368" s="41"/>
      <c r="E368" s="41"/>
      <c r="F368" s="41"/>
      <c r="G368" s="256">
        <f>SUM(G366:G367)</f>
        <v>0</v>
      </c>
      <c r="H368" s="52">
        <f>SUM(H366:H367)</f>
        <v>0</v>
      </c>
      <c r="I368" s="46" t="s">
        <v>48</v>
      </c>
      <c r="J368" s="256">
        <f>SUM(J366:J367)</f>
        <v>0</v>
      </c>
      <c r="K368" s="52">
        <f>SUM(K366:K367)</f>
        <v>0</v>
      </c>
    </row>
    <row r="369" spans="1:11" x14ac:dyDescent="0.35">
      <c r="A369" s="39"/>
      <c r="B369" s="40" t="s">
        <v>575</v>
      </c>
      <c r="C369" s="57" t="s">
        <v>684</v>
      </c>
      <c r="D369" s="57"/>
      <c r="E369" s="57"/>
      <c r="F369" s="57"/>
      <c r="G369" s="246"/>
      <c r="H369" s="52"/>
      <c r="I369" s="47"/>
      <c r="J369" s="246"/>
      <c r="K369" s="52"/>
    </row>
    <row r="370" spans="1:11" x14ac:dyDescent="0.35">
      <c r="A370" s="53"/>
      <c r="B370" s="40" t="s">
        <v>576</v>
      </c>
      <c r="C370" s="57" t="s">
        <v>570</v>
      </c>
      <c r="D370" s="57"/>
      <c r="E370" s="57"/>
      <c r="F370" s="57"/>
      <c r="G370" s="246"/>
      <c r="H370" s="52"/>
      <c r="I370" s="47"/>
      <c r="J370" s="246"/>
      <c r="K370" s="52"/>
    </row>
    <row r="371" spans="1:11" x14ac:dyDescent="0.35">
      <c r="A371" s="39"/>
      <c r="B371" s="52" t="s">
        <v>577</v>
      </c>
      <c r="C371" s="57" t="s">
        <v>685</v>
      </c>
      <c r="D371" s="57"/>
      <c r="E371" s="57"/>
      <c r="F371" s="57"/>
      <c r="G371" s="246"/>
      <c r="H371" s="52"/>
      <c r="I371" s="47"/>
      <c r="J371" s="246"/>
      <c r="K371" s="52"/>
    </row>
    <row r="372" spans="1:11" s="279" customFormat="1" x14ac:dyDescent="0.35">
      <c r="A372" s="39"/>
      <c r="B372" s="40"/>
      <c r="C372" s="52"/>
      <c r="D372" s="52"/>
      <c r="E372" s="52"/>
      <c r="F372" s="52"/>
      <c r="G372" s="52"/>
      <c r="H372" s="52"/>
      <c r="I372" s="52"/>
      <c r="J372" s="52"/>
      <c r="K372" s="52"/>
    </row>
    <row r="373" spans="1:11" s="279" customFormat="1" ht="15.5" x14ac:dyDescent="0.35">
      <c r="A373" s="339" t="s">
        <v>578</v>
      </c>
      <c r="B373" s="340"/>
      <c r="C373" s="340"/>
      <c r="D373" s="340"/>
      <c r="E373" s="340"/>
      <c r="F373" s="340"/>
      <c r="G373" s="340"/>
      <c r="H373" s="340"/>
      <c r="I373" s="340"/>
      <c r="J373" s="340"/>
      <c r="K373" s="340"/>
    </row>
    <row r="374" spans="1:11" x14ac:dyDescent="0.35">
      <c r="A374" s="39"/>
      <c r="B374" s="40"/>
      <c r="C374" s="40"/>
      <c r="D374" s="40"/>
      <c r="E374" s="40"/>
      <c r="F374" s="40"/>
      <c r="G374" s="40"/>
      <c r="H374" s="40"/>
      <c r="I374" s="40"/>
      <c r="J374" s="194"/>
      <c r="K374" s="194"/>
    </row>
    <row r="375" spans="1:11" s="302" customFormat="1" ht="15.5" x14ac:dyDescent="0.35">
      <c r="A375" s="58"/>
      <c r="B375" s="59" t="s">
        <v>65</v>
      </c>
      <c r="C375" s="59" t="s">
        <v>630</v>
      </c>
      <c r="D375" s="60"/>
      <c r="E375" s="60"/>
      <c r="F375" s="61"/>
      <c r="G375" s="113"/>
      <c r="H375" s="113"/>
      <c r="I375" s="113"/>
      <c r="J375" s="113"/>
      <c r="K375" s="200"/>
    </row>
    <row r="376" spans="1:11" s="302" customFormat="1" ht="15.5" x14ac:dyDescent="0.35">
      <c r="A376" s="58"/>
      <c r="B376" s="59"/>
      <c r="C376" s="59"/>
      <c r="D376" s="60"/>
      <c r="E376" s="60"/>
      <c r="F376" s="61"/>
      <c r="G376" s="113"/>
      <c r="H376" s="113"/>
      <c r="I376" s="113"/>
      <c r="J376" s="113"/>
      <c r="K376" s="200"/>
    </row>
    <row r="377" spans="1:11" s="302" customFormat="1" x14ac:dyDescent="0.35">
      <c r="A377" s="58" t="s">
        <v>581</v>
      </c>
      <c r="B377" s="37"/>
      <c r="C377" s="62" t="s">
        <v>70</v>
      </c>
      <c r="D377" s="37"/>
      <c r="E377" s="37"/>
      <c r="F377" s="63"/>
      <c r="G377" s="262" t="s">
        <v>609</v>
      </c>
      <c r="H377" s="255"/>
      <c r="I377" s="56"/>
      <c r="J377" s="262" t="s">
        <v>610</v>
      </c>
      <c r="K377" s="64"/>
    </row>
    <row r="378" spans="1:11" s="302" customFormat="1" x14ac:dyDescent="0.35">
      <c r="A378" s="65"/>
      <c r="B378" s="66"/>
      <c r="C378" s="36"/>
      <c r="D378" s="62"/>
      <c r="E378" s="62"/>
      <c r="F378" s="61"/>
      <c r="G378" s="387"/>
      <c r="H378" s="387"/>
      <c r="I378" s="56"/>
      <c r="J378" s="387"/>
      <c r="K378" s="387"/>
    </row>
    <row r="379" spans="1:11" s="302" customFormat="1" x14ac:dyDescent="0.35">
      <c r="A379" s="65"/>
      <c r="B379" s="40" t="s">
        <v>583</v>
      </c>
      <c r="C379" s="301" t="s">
        <v>41</v>
      </c>
      <c r="D379" s="300"/>
      <c r="E379" s="300"/>
      <c r="F379" s="301"/>
      <c r="G379" s="246"/>
      <c r="H379" s="71"/>
      <c r="I379" s="42"/>
      <c r="J379" s="246"/>
      <c r="K379" s="71"/>
    </row>
    <row r="380" spans="1:11" s="302" customFormat="1" x14ac:dyDescent="0.35">
      <c r="A380" s="65"/>
      <c r="B380" s="40" t="s">
        <v>584</v>
      </c>
      <c r="C380" s="67" t="s">
        <v>43</v>
      </c>
      <c r="D380" s="300"/>
      <c r="E380" s="300"/>
      <c r="F380" s="301"/>
      <c r="G380" s="246"/>
      <c r="H380" s="71"/>
      <c r="I380" s="42"/>
      <c r="J380" s="246"/>
      <c r="K380" s="71"/>
    </row>
    <row r="381" spans="1:11" s="302" customFormat="1" x14ac:dyDescent="0.35">
      <c r="A381" s="65"/>
      <c r="B381" s="40"/>
      <c r="C381" s="300"/>
      <c r="D381" s="300"/>
      <c r="E381" s="300"/>
      <c r="F381" s="300"/>
      <c r="G381" s="201"/>
      <c r="H381" s="71"/>
      <c r="I381" s="42"/>
      <c r="J381" s="201"/>
      <c r="K381" s="71"/>
    </row>
    <row r="382" spans="1:11" s="302" customFormat="1" x14ac:dyDescent="0.35">
      <c r="A382" s="65"/>
      <c r="B382" s="40" t="s">
        <v>585</v>
      </c>
      <c r="C382" s="68" t="s">
        <v>632</v>
      </c>
      <c r="D382" s="300"/>
      <c r="E382" s="300"/>
      <c r="F382" s="301"/>
      <c r="G382" s="246"/>
      <c r="H382" s="71"/>
      <c r="I382" s="42"/>
      <c r="J382" s="246"/>
      <c r="K382" s="71"/>
    </row>
    <row r="383" spans="1:11" s="302" customFormat="1" x14ac:dyDescent="0.35">
      <c r="A383" s="65"/>
      <c r="B383" s="40" t="s">
        <v>586</v>
      </c>
      <c r="C383" s="301" t="s">
        <v>633</v>
      </c>
      <c r="D383" s="300"/>
      <c r="E383" s="300"/>
      <c r="F383" s="301"/>
      <c r="G383" s="246"/>
      <c r="H383" s="71"/>
      <c r="I383" s="42"/>
      <c r="J383" s="246"/>
      <c r="K383" s="71"/>
    </row>
    <row r="384" spans="1:11" s="302" customFormat="1" x14ac:dyDescent="0.35">
      <c r="A384" s="58"/>
      <c r="B384" s="40"/>
      <c r="C384" s="36"/>
      <c r="D384" s="62"/>
      <c r="E384" s="62"/>
      <c r="F384" s="61"/>
      <c r="G384" s="202"/>
      <c r="H384" s="71"/>
      <c r="I384" s="42"/>
      <c r="J384" s="202"/>
      <c r="K384" s="71"/>
    </row>
    <row r="385" spans="1:11" s="302" customFormat="1" x14ac:dyDescent="0.35">
      <c r="A385" s="58"/>
      <c r="B385" s="40" t="s">
        <v>587</v>
      </c>
      <c r="C385" s="301" t="s">
        <v>67</v>
      </c>
      <c r="D385" s="300"/>
      <c r="E385" s="300"/>
      <c r="F385" s="301"/>
      <c r="G385" s="246"/>
      <c r="H385" s="71"/>
      <c r="I385" s="42"/>
      <c r="J385" s="246"/>
      <c r="K385" s="71"/>
    </row>
    <row r="386" spans="1:11" s="302" customFormat="1" x14ac:dyDescent="0.35">
      <c r="A386" s="65"/>
      <c r="B386" s="40" t="s">
        <v>588</v>
      </c>
      <c r="C386" s="301" t="s">
        <v>71</v>
      </c>
      <c r="D386" s="300"/>
      <c r="E386" s="300"/>
      <c r="F386" s="301"/>
      <c r="G386" s="246"/>
      <c r="H386" s="71"/>
      <c r="I386" s="42"/>
      <c r="J386" s="246"/>
      <c r="K386" s="71"/>
    </row>
    <row r="387" spans="1:11" s="302" customFormat="1" x14ac:dyDescent="0.35">
      <c r="A387" s="65"/>
      <c r="B387" s="40"/>
      <c r="C387" s="36"/>
      <c r="D387" s="62"/>
      <c r="E387" s="62"/>
      <c r="F387" s="61"/>
      <c r="G387" s="42"/>
      <c r="H387" s="71"/>
      <c r="I387" s="42"/>
      <c r="J387" s="42"/>
      <c r="K387" s="71"/>
    </row>
    <row r="388" spans="1:11" s="302" customFormat="1" x14ac:dyDescent="0.35">
      <c r="A388" s="58" t="s">
        <v>631</v>
      </c>
      <c r="B388" s="66"/>
      <c r="C388" s="62" t="s">
        <v>118</v>
      </c>
      <c r="D388" s="62"/>
      <c r="E388" s="62"/>
      <c r="F388" s="61"/>
      <c r="G388" s="258" t="str">
        <f>$G$48</f>
        <v>1 April - 30 June 2020</v>
      </c>
      <c r="H388" s="64"/>
      <c r="I388" s="56"/>
      <c r="J388" s="258" t="str">
        <f>$J$48</f>
        <v>1 July - 30 September 2020</v>
      </c>
      <c r="K388" s="64"/>
    </row>
    <row r="389" spans="1:11" s="302" customFormat="1" x14ac:dyDescent="0.35">
      <c r="A389" s="58"/>
      <c r="B389" s="66"/>
      <c r="C389" s="62"/>
      <c r="D389" s="62"/>
      <c r="E389" s="62"/>
      <c r="F389" s="61"/>
      <c r="G389" s="387"/>
      <c r="H389" s="387"/>
      <c r="I389" s="56"/>
      <c r="J389" s="387"/>
      <c r="K389" s="387"/>
    </row>
    <row r="390" spans="1:11" s="302" customFormat="1" x14ac:dyDescent="0.35">
      <c r="A390" s="58"/>
      <c r="B390" s="66" t="s">
        <v>635</v>
      </c>
      <c r="C390" s="300" t="s">
        <v>85</v>
      </c>
      <c r="D390" s="300"/>
      <c r="E390" s="300"/>
      <c r="F390" s="301"/>
      <c r="G390" s="246"/>
      <c r="H390" s="42"/>
      <c r="I390" s="42"/>
      <c r="J390" s="246"/>
      <c r="K390" s="42"/>
    </row>
    <row r="391" spans="1:11" s="302" customFormat="1" x14ac:dyDescent="0.35">
      <c r="A391" s="58"/>
      <c r="B391" s="66" t="s">
        <v>636</v>
      </c>
      <c r="C391" s="300" t="s">
        <v>634</v>
      </c>
      <c r="D391" s="300"/>
      <c r="E391" s="300"/>
      <c r="F391" s="301"/>
      <c r="G391" s="246"/>
      <c r="H391" s="42"/>
      <c r="I391" s="42"/>
      <c r="J391" s="246"/>
      <c r="K391" s="42"/>
    </row>
    <row r="392" spans="1:11" s="302" customFormat="1" x14ac:dyDescent="0.35">
      <c r="A392" s="58"/>
      <c r="B392" s="66" t="s">
        <v>637</v>
      </c>
      <c r="C392" s="300" t="s">
        <v>96</v>
      </c>
      <c r="D392" s="300"/>
      <c r="E392" s="300"/>
      <c r="F392" s="301"/>
      <c r="G392" s="246"/>
      <c r="H392" s="42"/>
      <c r="I392" s="42"/>
      <c r="J392" s="246"/>
      <c r="K392" s="42"/>
    </row>
    <row r="393" spans="1:11" s="302" customFormat="1" x14ac:dyDescent="0.35">
      <c r="A393" s="58"/>
      <c r="B393" s="66"/>
      <c r="C393" s="61"/>
      <c r="D393" s="61"/>
      <c r="E393" s="61"/>
      <c r="F393" s="61"/>
      <c r="G393" s="42"/>
      <c r="H393" s="74"/>
      <c r="I393" s="42"/>
      <c r="J393" s="42"/>
      <c r="K393" s="74"/>
    </row>
    <row r="394" spans="1:11" s="302" customFormat="1" x14ac:dyDescent="0.35">
      <c r="A394" s="58" t="s">
        <v>638</v>
      </c>
      <c r="B394" s="66"/>
      <c r="C394" s="62" t="s">
        <v>649</v>
      </c>
      <c r="D394" s="62"/>
      <c r="E394" s="62"/>
      <c r="F394" s="61"/>
      <c r="G394" s="258" t="str">
        <f>$G$48</f>
        <v>1 April - 30 June 2020</v>
      </c>
      <c r="H394" s="64"/>
      <c r="I394" s="56"/>
      <c r="J394" s="258" t="str">
        <f>$J$48</f>
        <v>1 July - 30 September 2020</v>
      </c>
      <c r="K394" s="64"/>
    </row>
    <row r="395" spans="1:11" s="302" customFormat="1" x14ac:dyDescent="0.35">
      <c r="A395" s="58"/>
      <c r="B395" s="66"/>
      <c r="C395" s="62"/>
      <c r="D395" s="62"/>
      <c r="E395" s="62"/>
      <c r="F395" s="61"/>
      <c r="G395" s="387"/>
      <c r="H395" s="387"/>
      <c r="I395" s="56"/>
      <c r="J395" s="387"/>
      <c r="K395" s="387"/>
    </row>
    <row r="396" spans="1:11" s="302" customFormat="1" x14ac:dyDescent="0.35">
      <c r="A396" s="58"/>
      <c r="B396" s="66" t="s">
        <v>639</v>
      </c>
      <c r="C396" s="300" t="s">
        <v>104</v>
      </c>
      <c r="D396" s="300"/>
      <c r="E396" s="300"/>
      <c r="F396" s="301"/>
      <c r="G396" s="246"/>
      <c r="H396" s="42"/>
      <c r="I396" s="42"/>
      <c r="J396" s="246"/>
      <c r="K396" s="42"/>
    </row>
    <row r="397" spans="1:11" s="302" customFormat="1" x14ac:dyDescent="0.35">
      <c r="A397" s="58"/>
      <c r="B397" s="66" t="s">
        <v>641</v>
      </c>
      <c r="C397" s="300" t="s">
        <v>640</v>
      </c>
      <c r="D397" s="300"/>
      <c r="E397" s="300"/>
      <c r="F397" s="301"/>
      <c r="G397" s="246"/>
      <c r="H397" s="42"/>
      <c r="I397" s="42"/>
      <c r="J397" s="246"/>
      <c r="K397" s="42"/>
    </row>
    <row r="398" spans="1:11" s="302" customFormat="1" x14ac:dyDescent="0.35">
      <c r="A398" s="58"/>
      <c r="B398" s="66" t="s">
        <v>642</v>
      </c>
      <c r="C398" s="41" t="s">
        <v>690</v>
      </c>
      <c r="D398" s="300"/>
      <c r="E398" s="300"/>
      <c r="F398" s="301"/>
      <c r="G398" s="246"/>
      <c r="H398" s="42"/>
      <c r="I398" s="42"/>
      <c r="J398" s="246"/>
      <c r="K398" s="42"/>
    </row>
    <row r="399" spans="1:11" s="302" customFormat="1" x14ac:dyDescent="0.35">
      <c r="A399" s="58"/>
      <c r="B399" s="66" t="s">
        <v>643</v>
      </c>
      <c r="C399" s="41" t="s">
        <v>686</v>
      </c>
      <c r="D399" s="300"/>
      <c r="E399" s="300"/>
      <c r="F399" s="301"/>
      <c r="G399" s="246"/>
      <c r="H399" s="42"/>
      <c r="I399" s="42"/>
      <c r="J399" s="246"/>
      <c r="K399" s="42"/>
    </row>
    <row r="400" spans="1:11" s="302" customFormat="1" x14ac:dyDescent="0.35">
      <c r="A400" s="58"/>
      <c r="B400" s="66" t="s">
        <v>644</v>
      </c>
      <c r="C400" s="282" t="s">
        <v>119</v>
      </c>
      <c r="D400" s="300"/>
      <c r="E400" s="300"/>
      <c r="F400" s="301"/>
      <c r="G400" s="246"/>
      <c r="H400" s="42"/>
      <c r="I400" s="42"/>
      <c r="J400" s="246"/>
      <c r="K400" s="42"/>
    </row>
    <row r="401" spans="1:11" s="279" customFormat="1" x14ac:dyDescent="0.35">
      <c r="A401" s="77"/>
      <c r="B401" s="66"/>
      <c r="C401" s="52"/>
      <c r="D401" s="52"/>
      <c r="E401" s="52"/>
      <c r="F401" s="52"/>
      <c r="G401" s="70"/>
      <c r="H401" s="70"/>
      <c r="I401" s="70"/>
      <c r="J401" s="54"/>
      <c r="K401" s="54"/>
    </row>
    <row r="402" spans="1:11" s="279" customFormat="1" ht="15.5" x14ac:dyDescent="0.35">
      <c r="A402" s="58"/>
      <c r="B402" s="79" t="s">
        <v>168</v>
      </c>
      <c r="C402" s="59" t="s">
        <v>645</v>
      </c>
      <c r="D402" s="60"/>
      <c r="E402" s="60"/>
      <c r="F402" s="61"/>
      <c r="G402" s="359"/>
      <c r="H402" s="359"/>
      <c r="I402" s="203"/>
      <c r="J402" s="54"/>
      <c r="K402" s="299"/>
    </row>
    <row r="403" spans="1:11" s="279" customFormat="1" x14ac:dyDescent="0.35">
      <c r="A403" s="80"/>
      <c r="B403" s="70"/>
      <c r="C403" s="70"/>
      <c r="D403" s="70"/>
      <c r="E403" s="70"/>
      <c r="F403" s="70"/>
      <c r="G403" s="70"/>
      <c r="H403" s="70"/>
      <c r="I403" s="70"/>
      <c r="J403" s="54"/>
      <c r="K403" s="70"/>
    </row>
    <row r="404" spans="1:11" s="279" customFormat="1" x14ac:dyDescent="0.35">
      <c r="A404" s="58" t="s">
        <v>646</v>
      </c>
      <c r="B404" s="70"/>
      <c r="C404" s="81" t="s">
        <v>689</v>
      </c>
      <c r="D404" s="70"/>
      <c r="E404" s="70"/>
      <c r="F404" s="70"/>
      <c r="G404" s="70"/>
      <c r="H404" s="70"/>
      <c r="I404" s="70"/>
      <c r="J404" s="54"/>
      <c r="K404" s="70"/>
    </row>
    <row r="405" spans="1:11" s="279" customFormat="1" x14ac:dyDescent="0.35">
      <c r="A405" s="58"/>
      <c r="B405" s="70"/>
      <c r="C405" s="81"/>
      <c r="D405" s="70"/>
      <c r="E405" s="70"/>
      <c r="F405" s="70"/>
      <c r="G405" s="70"/>
      <c r="H405" s="70"/>
      <c r="I405" s="70"/>
      <c r="J405" s="54"/>
      <c r="K405" s="70"/>
    </row>
    <row r="406" spans="1:11" s="279" customFormat="1" x14ac:dyDescent="0.35">
      <c r="A406" s="58"/>
      <c r="B406" s="66" t="s">
        <v>653</v>
      </c>
      <c r="C406" s="350" t="s">
        <v>647</v>
      </c>
      <c r="D406" s="350"/>
      <c r="E406" s="350"/>
      <c r="F406" s="440"/>
      <c r="G406" s="246"/>
      <c r="H406" s="42"/>
      <c r="I406" s="42"/>
      <c r="J406" s="246"/>
      <c r="K406" s="42"/>
    </row>
    <row r="407" spans="1:11" s="279" customFormat="1" x14ac:dyDescent="0.35">
      <c r="A407" s="58"/>
      <c r="B407" s="66" t="s">
        <v>654</v>
      </c>
      <c r="C407" s="350" t="s">
        <v>647</v>
      </c>
      <c r="D407" s="350"/>
      <c r="E407" s="350"/>
      <c r="F407" s="440"/>
      <c r="G407" s="246"/>
      <c r="H407" s="42"/>
      <c r="I407" s="42"/>
      <c r="J407" s="246"/>
      <c r="K407" s="42"/>
    </row>
    <row r="408" spans="1:11" s="292" customFormat="1" x14ac:dyDescent="0.35">
      <c r="A408" s="58"/>
      <c r="B408" s="66" t="s">
        <v>655</v>
      </c>
      <c r="C408" s="350" t="s">
        <v>648</v>
      </c>
      <c r="D408" s="350"/>
      <c r="E408" s="350"/>
      <c r="F408" s="351"/>
      <c r="G408" s="246"/>
      <c r="H408" s="42"/>
      <c r="I408" s="42"/>
      <c r="J408" s="246"/>
      <c r="K408" s="42"/>
    </row>
    <row r="409" spans="1:11" x14ac:dyDescent="0.35">
      <c r="A409" s="58"/>
      <c r="B409" s="66" t="s">
        <v>656</v>
      </c>
      <c r="C409" s="300" t="s">
        <v>650</v>
      </c>
      <c r="D409" s="300"/>
      <c r="E409" s="300"/>
      <c r="F409" s="301"/>
      <c r="G409" s="246"/>
      <c r="H409" s="42"/>
      <c r="I409" s="42"/>
      <c r="J409" s="246"/>
      <c r="K409" s="42"/>
    </row>
    <row r="410" spans="1:11" x14ac:dyDescent="0.35">
      <c r="A410" s="58"/>
      <c r="B410" s="66" t="s">
        <v>657</v>
      </c>
      <c r="C410" s="41" t="s">
        <v>651</v>
      </c>
      <c r="D410" s="300"/>
      <c r="E410" s="300"/>
      <c r="F410" s="301"/>
      <c r="G410" s="246"/>
      <c r="H410" s="42"/>
      <c r="I410" s="42"/>
      <c r="J410" s="246"/>
      <c r="K410" s="42"/>
    </row>
    <row r="411" spans="1:11" x14ac:dyDescent="0.35">
      <c r="A411" s="58"/>
      <c r="B411" s="66" t="s">
        <v>658</v>
      </c>
      <c r="C411" s="41" t="s">
        <v>652</v>
      </c>
      <c r="D411" s="300"/>
      <c r="E411" s="300"/>
      <c r="F411" s="301"/>
      <c r="G411" s="246"/>
      <c r="H411" s="42"/>
      <c r="I411" s="42"/>
      <c r="J411" s="246"/>
      <c r="K411" s="42"/>
    </row>
    <row r="412" spans="1:11" x14ac:dyDescent="0.35">
      <c r="A412" s="58"/>
      <c r="B412" s="66" t="s">
        <v>659</v>
      </c>
      <c r="C412" s="300" t="s">
        <v>160</v>
      </c>
      <c r="D412" s="81"/>
      <c r="E412" s="81"/>
      <c r="F412" s="81"/>
      <c r="G412" s="100"/>
      <c r="H412" s="100"/>
      <c r="I412" s="100"/>
      <c r="J412" s="100"/>
      <c r="K412" s="42"/>
    </row>
    <row r="413" spans="1:11" s="302" customFormat="1" x14ac:dyDescent="0.35">
      <c r="A413" s="58"/>
      <c r="B413" s="66"/>
      <c r="C413" s="70"/>
      <c r="D413" s="81"/>
      <c r="E413" s="81"/>
      <c r="F413" s="81"/>
      <c r="G413" s="100"/>
      <c r="H413" s="100"/>
      <c r="I413" s="100"/>
      <c r="J413" s="100"/>
      <c r="K413" s="42"/>
    </row>
    <row r="414" spans="1:11" s="302" customFormat="1" x14ac:dyDescent="0.35">
      <c r="A414" s="58"/>
      <c r="B414" s="66" t="s">
        <v>667</v>
      </c>
      <c r="C414" s="72" t="s">
        <v>666</v>
      </c>
      <c r="D414" s="300"/>
      <c r="E414" s="300"/>
      <c r="F414" s="301"/>
      <c r="G414" s="256">
        <f>SUM(G406:G411)</f>
        <v>0</v>
      </c>
      <c r="H414" s="76" t="s">
        <v>48</v>
      </c>
      <c r="I414" s="42"/>
      <c r="J414" s="256">
        <f>SUM(J406:J411)</f>
        <v>0</v>
      </c>
      <c r="K414" s="42"/>
    </row>
    <row r="415" spans="1:11" x14ac:dyDescent="0.35">
      <c r="A415" s="58"/>
      <c r="B415" s="81"/>
      <c r="C415" s="81"/>
      <c r="D415" s="81"/>
      <c r="E415" s="81"/>
      <c r="F415" s="81"/>
      <c r="G415" s="298"/>
      <c r="H415" s="298"/>
      <c r="I415" s="298"/>
      <c r="J415" s="100"/>
      <c r="K415" s="42"/>
    </row>
    <row r="416" spans="1:11" x14ac:dyDescent="0.35">
      <c r="A416" s="58" t="s">
        <v>660</v>
      </c>
      <c r="B416" s="70"/>
      <c r="C416" s="62" t="s">
        <v>227</v>
      </c>
      <c r="D416" s="62"/>
      <c r="E416" s="62"/>
      <c r="F416" s="61"/>
      <c r="G416" s="258" t="str">
        <f>$G$48</f>
        <v>1 April - 30 June 2020</v>
      </c>
      <c r="H416" s="64"/>
      <c r="I416" s="56"/>
      <c r="J416" s="258" t="str">
        <f>$J$48</f>
        <v>1 July - 30 September 2020</v>
      </c>
      <c r="K416" s="64"/>
    </row>
    <row r="417" spans="1:11" x14ac:dyDescent="0.35">
      <c r="A417" s="58"/>
      <c r="B417" s="66" t="s">
        <v>661</v>
      </c>
      <c r="C417" s="300" t="s">
        <v>175</v>
      </c>
      <c r="D417" s="300"/>
      <c r="E417" s="300"/>
      <c r="F417" s="301"/>
      <c r="G417" s="246"/>
      <c r="H417" s="42"/>
      <c r="I417" s="42"/>
      <c r="J417" s="246"/>
      <c r="K417" s="42"/>
    </row>
    <row r="418" spans="1:11" x14ac:dyDescent="0.35">
      <c r="A418" s="58"/>
      <c r="B418" s="66" t="s">
        <v>662</v>
      </c>
      <c r="C418" s="350" t="s">
        <v>177</v>
      </c>
      <c r="D418" s="350"/>
      <c r="E418" s="350"/>
      <c r="F418" s="351"/>
      <c r="G418" s="246"/>
      <c r="H418" s="42"/>
      <c r="I418" s="42"/>
      <c r="J418" s="246"/>
      <c r="K418" s="42"/>
    </row>
    <row r="419" spans="1:11" x14ac:dyDescent="0.35">
      <c r="A419" s="58"/>
      <c r="B419" s="66" t="s">
        <v>663</v>
      </c>
      <c r="C419" s="350" t="s">
        <v>179</v>
      </c>
      <c r="D419" s="350"/>
      <c r="E419" s="350"/>
      <c r="F419" s="351"/>
      <c r="G419" s="246"/>
      <c r="H419" s="42"/>
      <c r="I419" s="42"/>
      <c r="J419" s="246"/>
      <c r="K419" s="42"/>
    </row>
    <row r="420" spans="1:11" x14ac:dyDescent="0.35">
      <c r="A420" s="58"/>
      <c r="B420" s="66" t="s">
        <v>664</v>
      </c>
      <c r="C420" s="300" t="s">
        <v>181</v>
      </c>
      <c r="D420" s="300"/>
      <c r="E420" s="300"/>
      <c r="F420" s="301"/>
      <c r="G420" s="246"/>
      <c r="H420" s="42"/>
      <c r="I420" s="42"/>
      <c r="J420" s="246"/>
      <c r="K420" s="42"/>
    </row>
    <row r="421" spans="1:11" x14ac:dyDescent="0.35">
      <c r="A421" s="58"/>
      <c r="B421" s="66" t="s">
        <v>665</v>
      </c>
      <c r="C421" s="300" t="s">
        <v>182</v>
      </c>
      <c r="D421" s="300"/>
      <c r="E421" s="300"/>
      <c r="F421" s="301"/>
      <c r="G421" s="246"/>
      <c r="H421" s="42"/>
      <c r="I421" s="42"/>
      <c r="J421" s="246"/>
      <c r="K421" s="42"/>
    </row>
    <row r="422" spans="1:11" x14ac:dyDescent="0.35">
      <c r="A422" s="58"/>
      <c r="B422" s="52"/>
      <c r="C422" s="62"/>
      <c r="D422" s="62"/>
      <c r="E422" s="62"/>
      <c r="F422" s="62"/>
      <c r="G422" s="387"/>
      <c r="H422" s="387"/>
      <c r="I422" s="56"/>
      <c r="J422" s="387"/>
      <c r="K422" s="387"/>
    </row>
    <row r="423" spans="1:11" x14ac:dyDescent="0.35">
      <c r="A423" s="58"/>
      <c r="B423" s="66" t="s">
        <v>668</v>
      </c>
      <c r="C423" s="72" t="s">
        <v>669</v>
      </c>
      <c r="D423" s="300"/>
      <c r="E423" s="300"/>
      <c r="F423" s="301"/>
      <c r="G423" s="256">
        <f>SUM(G417:G421)</f>
        <v>0</v>
      </c>
      <c r="H423" s="76" t="s">
        <v>48</v>
      </c>
      <c r="I423" s="42"/>
      <c r="J423" s="256">
        <f>SUM(J417:J421)</f>
        <v>0</v>
      </c>
      <c r="K423" s="76" t="s">
        <v>48</v>
      </c>
    </row>
    <row r="424" spans="1:11" x14ac:dyDescent="0.35">
      <c r="A424" s="58"/>
      <c r="B424" s="70"/>
      <c r="C424" s="70"/>
      <c r="D424" s="70"/>
      <c r="E424" s="70"/>
      <c r="F424" s="70"/>
      <c r="G424" s="70"/>
      <c r="H424" s="70"/>
      <c r="I424" s="70"/>
      <c r="J424" s="70"/>
      <c r="K424" s="42"/>
    </row>
    <row r="425" spans="1:11" x14ac:dyDescent="0.35">
      <c r="A425" s="58" t="s">
        <v>670</v>
      </c>
      <c r="B425" s="70"/>
      <c r="C425" s="72" t="s">
        <v>671</v>
      </c>
      <c r="D425" s="300"/>
      <c r="E425" s="300"/>
      <c r="F425" s="301"/>
      <c r="G425" s="246"/>
      <c r="H425" s="42"/>
      <c r="I425" s="42"/>
      <c r="J425" s="246"/>
      <c r="K425" s="42"/>
    </row>
    <row r="426" spans="1:11" x14ac:dyDescent="0.35">
      <c r="A426" s="58"/>
      <c r="B426" s="70"/>
      <c r="C426" s="70"/>
      <c r="D426" s="70"/>
      <c r="E426" s="70"/>
      <c r="F426" s="70"/>
      <c r="G426" s="70"/>
      <c r="H426" s="70"/>
      <c r="I426" s="70"/>
      <c r="J426" s="70"/>
      <c r="K426" s="42"/>
    </row>
    <row r="427" spans="1:11" ht="15.5" x14ac:dyDescent="0.35">
      <c r="A427" s="339" t="s">
        <v>580</v>
      </c>
      <c r="B427" s="340"/>
      <c r="C427" s="340"/>
      <c r="D427" s="340"/>
      <c r="E427" s="340"/>
      <c r="F427" s="340"/>
      <c r="G427" s="340"/>
      <c r="H427" s="340"/>
      <c r="I427" s="340"/>
      <c r="J427" s="340"/>
      <c r="K427" s="340"/>
    </row>
    <row r="428" spans="1:11" x14ac:dyDescent="0.35">
      <c r="A428" s="39"/>
      <c r="B428" s="40"/>
      <c r="C428" s="40"/>
      <c r="D428" s="40"/>
      <c r="E428" s="40"/>
      <c r="F428" s="40"/>
      <c r="G428" s="450" t="str">
        <f>$G$48</f>
        <v>1 April - 30 June 2020</v>
      </c>
      <c r="H428" s="450"/>
      <c r="I428" s="40"/>
      <c r="J428" s="450" t="str">
        <f>$J$48</f>
        <v>1 July - 30 September 2020</v>
      </c>
      <c r="K428" s="450"/>
    </row>
    <row r="429" spans="1:11" x14ac:dyDescent="0.35">
      <c r="A429" s="34" t="s">
        <v>582</v>
      </c>
      <c r="B429" s="66"/>
      <c r="C429" s="66" t="s">
        <v>682</v>
      </c>
      <c r="D429" s="139"/>
      <c r="E429" s="139"/>
      <c r="F429" s="60"/>
      <c r="G429" s="337"/>
      <c r="H429" s="338"/>
      <c r="I429" s="31"/>
      <c r="J429" s="337"/>
      <c r="K429" s="338"/>
    </row>
    <row r="430" spans="1:11" s="302" customFormat="1" x14ac:dyDescent="0.35">
      <c r="A430" s="138"/>
      <c r="B430" s="66"/>
      <c r="C430" s="139"/>
      <c r="D430" s="139"/>
      <c r="E430" s="139"/>
      <c r="F430" s="60"/>
      <c r="G430" s="47"/>
      <c r="H430" s="47"/>
      <c r="I430" s="47"/>
      <c r="J430" s="47"/>
      <c r="K430" s="47"/>
    </row>
    <row r="431" spans="1:11" x14ac:dyDescent="0.35">
      <c r="A431" s="34" t="s">
        <v>616</v>
      </c>
      <c r="B431" s="35"/>
      <c r="C431" s="36" t="s">
        <v>589</v>
      </c>
      <c r="D431" s="37"/>
      <c r="E431" s="37"/>
      <c r="F431" s="37"/>
      <c r="G431" s="284" t="s">
        <v>142</v>
      </c>
      <c r="H431" s="285" t="s">
        <v>254</v>
      </c>
      <c r="I431" s="286"/>
      <c r="J431" s="284" t="s">
        <v>142</v>
      </c>
      <c r="K431" s="284" t="s">
        <v>254</v>
      </c>
    </row>
    <row r="432" spans="1:11" x14ac:dyDescent="0.35">
      <c r="A432" s="39"/>
      <c r="B432" s="40" t="s">
        <v>615</v>
      </c>
      <c r="C432" s="41" t="s">
        <v>600</v>
      </c>
      <c r="D432" s="41"/>
      <c r="E432" s="41"/>
      <c r="F432" s="41"/>
      <c r="G432" s="246"/>
      <c r="H432" s="246"/>
      <c r="I432" s="42"/>
      <c r="J432" s="246"/>
      <c r="K432" s="246"/>
    </row>
    <row r="433" spans="1:11" x14ac:dyDescent="0.35">
      <c r="A433" s="39"/>
      <c r="B433" s="40" t="s">
        <v>672</v>
      </c>
      <c r="C433" s="41" t="s">
        <v>601</v>
      </c>
      <c r="D433" s="41"/>
      <c r="E433" s="41"/>
      <c r="F433" s="41"/>
      <c r="G433" s="246"/>
      <c r="H433" s="246"/>
      <c r="I433" s="42"/>
      <c r="J433" s="246"/>
      <c r="K433" s="246"/>
    </row>
    <row r="434" spans="1:11" x14ac:dyDescent="0.35">
      <c r="A434" s="39"/>
      <c r="B434" s="40" t="s">
        <v>673</v>
      </c>
      <c r="C434" s="41" t="s">
        <v>602</v>
      </c>
      <c r="D434" s="41"/>
      <c r="E434" s="41"/>
      <c r="F434" s="41"/>
      <c r="G434" s="246"/>
      <c r="H434" s="246"/>
      <c r="I434" s="46" t="s">
        <v>48</v>
      </c>
      <c r="J434" s="246"/>
      <c r="K434" s="246"/>
    </row>
    <row r="435" spans="1:11" x14ac:dyDescent="0.35">
      <c r="A435" s="39"/>
      <c r="B435" s="40" t="s">
        <v>674</v>
      </c>
      <c r="C435" s="282" t="s">
        <v>607</v>
      </c>
      <c r="D435" s="57"/>
      <c r="E435" s="57"/>
      <c r="F435" s="57"/>
      <c r="G435" s="246"/>
      <c r="H435" s="246"/>
      <c r="I435" s="46"/>
      <c r="J435" s="246"/>
      <c r="K435" s="246"/>
    </row>
    <row r="436" spans="1:11" x14ac:dyDescent="0.35">
      <c r="A436" s="39"/>
      <c r="B436" s="40"/>
      <c r="C436" s="41"/>
      <c r="D436" s="41"/>
      <c r="E436" s="41"/>
      <c r="F436" s="41"/>
      <c r="G436" s="284" t="s">
        <v>265</v>
      </c>
      <c r="H436" s="285" t="s">
        <v>254</v>
      </c>
      <c r="I436" s="286"/>
      <c r="J436" s="284" t="s">
        <v>265</v>
      </c>
      <c r="K436" s="284" t="s">
        <v>254</v>
      </c>
    </row>
    <row r="437" spans="1:11" x14ac:dyDescent="0.35">
      <c r="A437" s="53"/>
      <c r="B437" s="40" t="s">
        <v>675</v>
      </c>
      <c r="C437" s="41" t="s">
        <v>604</v>
      </c>
      <c r="D437" s="41"/>
      <c r="E437" s="41"/>
      <c r="F437" s="41"/>
      <c r="G437" s="246"/>
      <c r="H437" s="246"/>
      <c r="I437" s="47"/>
      <c r="J437" s="246"/>
      <c r="K437" s="246"/>
    </row>
    <row r="438" spans="1:11" x14ac:dyDescent="0.35">
      <c r="A438" s="53"/>
      <c r="B438" s="40" t="s">
        <v>676</v>
      </c>
      <c r="C438" s="41" t="s">
        <v>606</v>
      </c>
      <c r="D438" s="41"/>
      <c r="E438" s="41"/>
      <c r="F438" s="41"/>
      <c r="G438" s="246"/>
      <c r="H438" s="246"/>
      <c r="I438" s="47"/>
      <c r="J438" s="246"/>
      <c r="K438" s="246"/>
    </row>
    <row r="439" spans="1:11" x14ac:dyDescent="0.35">
      <c r="A439" s="39"/>
      <c r="B439" s="40"/>
      <c r="C439" s="41"/>
      <c r="D439" s="41"/>
      <c r="E439" s="41"/>
      <c r="F439" s="41"/>
      <c r="G439" s="284" t="s">
        <v>253</v>
      </c>
      <c r="H439" s="285" t="s">
        <v>254</v>
      </c>
      <c r="I439" s="288"/>
      <c r="J439" s="284" t="s">
        <v>253</v>
      </c>
      <c r="K439" s="285" t="s">
        <v>254</v>
      </c>
    </row>
    <row r="440" spans="1:11" x14ac:dyDescent="0.35">
      <c r="A440" s="39"/>
      <c r="B440" s="40" t="s">
        <v>677</v>
      </c>
      <c r="C440" s="41" t="s">
        <v>605</v>
      </c>
      <c r="D440" s="41"/>
      <c r="E440" s="41"/>
      <c r="F440" s="41"/>
      <c r="G440" s="246"/>
      <c r="H440" s="246"/>
      <c r="I440" s="47"/>
      <c r="J440" s="246"/>
      <c r="K440" s="246"/>
    </row>
    <row r="441" spans="1:11" x14ac:dyDescent="0.35">
      <c r="A441" s="39"/>
      <c r="B441" s="40" t="s">
        <v>678</v>
      </c>
      <c r="C441" s="41" t="s">
        <v>579</v>
      </c>
      <c r="D441" s="41"/>
      <c r="E441" s="41"/>
      <c r="F441" s="41"/>
      <c r="G441" s="246"/>
      <c r="H441" s="246"/>
      <c r="I441" s="47"/>
      <c r="J441" s="246"/>
      <c r="K441" s="246"/>
    </row>
    <row r="442" spans="1:11" x14ac:dyDescent="0.35">
      <c r="A442" s="39"/>
      <c r="B442" s="40"/>
      <c r="C442" s="52"/>
      <c r="D442" s="52"/>
      <c r="E442" s="52"/>
      <c r="F442" s="52"/>
      <c r="G442" s="47"/>
      <c r="H442" s="47"/>
      <c r="I442" s="47"/>
      <c r="J442" s="47"/>
      <c r="K442" s="47"/>
    </row>
    <row r="443" spans="1:11" x14ac:dyDescent="0.35">
      <c r="A443" s="34" t="s">
        <v>679</v>
      </c>
      <c r="B443" s="40"/>
      <c r="C443" s="296" t="s">
        <v>617</v>
      </c>
      <c r="D443" s="57"/>
      <c r="E443" s="57"/>
      <c r="F443" s="57"/>
      <c r="G443" s="284" t="s">
        <v>614</v>
      </c>
      <c r="H443" s="285" t="s">
        <v>254</v>
      </c>
      <c r="I443" s="286"/>
      <c r="J443" s="284" t="s">
        <v>614</v>
      </c>
      <c r="K443" s="285" t="s">
        <v>254</v>
      </c>
    </row>
    <row r="444" spans="1:11" x14ac:dyDescent="0.35">
      <c r="A444" s="39"/>
      <c r="B444" s="40" t="s">
        <v>615</v>
      </c>
      <c r="C444" s="282" t="s">
        <v>613</v>
      </c>
      <c r="D444" s="57"/>
      <c r="E444" s="57"/>
      <c r="F444" s="57"/>
      <c r="G444" s="246"/>
      <c r="H444" s="246"/>
      <c r="I444" s="46"/>
      <c r="J444" s="246"/>
      <c r="K444" s="246"/>
    </row>
    <row r="445" spans="1:11" x14ac:dyDescent="0.35">
      <c r="A445" s="39"/>
      <c r="B445" s="40"/>
      <c r="C445" s="283"/>
      <c r="D445" s="52"/>
      <c r="E445" s="52"/>
      <c r="F445" s="52"/>
      <c r="G445" s="52"/>
      <c r="H445" s="52"/>
      <c r="I445" s="52"/>
      <c r="J445" s="52"/>
      <c r="K445" s="52"/>
    </row>
    <row r="446" spans="1:11" ht="15.5" x14ac:dyDescent="0.35">
      <c r="A446" s="291" t="s">
        <v>680</v>
      </c>
      <c r="B446" s="289"/>
      <c r="C446" s="289"/>
      <c r="D446" s="289"/>
      <c r="E446" s="289"/>
      <c r="F446" s="289"/>
      <c r="G446" s="290"/>
      <c r="H446" s="290"/>
      <c r="I446" s="290"/>
      <c r="J446" s="290"/>
      <c r="K446" s="290"/>
    </row>
    <row r="447" spans="1:11" x14ac:dyDescent="0.35">
      <c r="A447" s="39"/>
      <c r="B447" s="40"/>
      <c r="C447" s="40"/>
      <c r="D447" s="40"/>
      <c r="E447" s="40"/>
      <c r="F447" s="40"/>
      <c r="G447" s="450" t="str">
        <f>$G$48</f>
        <v>1 April - 30 June 2020</v>
      </c>
      <c r="H447" s="450"/>
      <c r="I447" s="40"/>
      <c r="J447" s="450" t="str">
        <f>$J$48</f>
        <v>1 July - 30 September 2020</v>
      </c>
      <c r="K447" s="450"/>
    </row>
    <row r="448" spans="1:11" s="303" customFormat="1" x14ac:dyDescent="0.35">
      <c r="A448" s="34" t="s">
        <v>591</v>
      </c>
      <c r="B448" s="66"/>
      <c r="C448" s="66" t="s">
        <v>681</v>
      </c>
      <c r="D448" s="139"/>
      <c r="E448" s="139"/>
      <c r="F448" s="60"/>
      <c r="G448" s="337"/>
      <c r="H448" s="338"/>
      <c r="I448" s="31"/>
      <c r="J448" s="337"/>
      <c r="K448" s="338"/>
    </row>
    <row r="449" spans="1:11" s="303" customFormat="1" x14ac:dyDescent="0.35">
      <c r="A449" s="138"/>
      <c r="B449" s="66"/>
      <c r="C449" s="139"/>
      <c r="D449" s="139"/>
      <c r="E449" s="139"/>
      <c r="F449" s="60"/>
      <c r="G449" s="47"/>
      <c r="H449" s="47"/>
      <c r="I449" s="47"/>
      <c r="J449" s="47"/>
      <c r="K449" s="47"/>
    </row>
    <row r="450" spans="1:11" x14ac:dyDescent="0.35">
      <c r="A450" s="34" t="s">
        <v>591</v>
      </c>
      <c r="B450" s="35"/>
      <c r="C450" s="36" t="s">
        <v>590</v>
      </c>
      <c r="D450" s="37"/>
      <c r="E450" s="37"/>
      <c r="F450" s="37"/>
      <c r="G450" s="284" t="s">
        <v>142</v>
      </c>
      <c r="H450" s="285" t="s">
        <v>254</v>
      </c>
      <c r="I450" s="286"/>
      <c r="J450" s="284" t="s">
        <v>142</v>
      </c>
      <c r="K450" s="284" t="s">
        <v>254</v>
      </c>
    </row>
    <row r="451" spans="1:11" x14ac:dyDescent="0.35">
      <c r="A451" s="39"/>
      <c r="B451" s="40" t="s">
        <v>592</v>
      </c>
      <c r="C451" s="41" t="s">
        <v>600</v>
      </c>
      <c r="D451" s="41"/>
      <c r="E451" s="41"/>
      <c r="F451" s="41"/>
      <c r="G451" s="246"/>
      <c r="H451" s="246"/>
      <c r="I451" s="42"/>
      <c r="J451" s="246"/>
      <c r="K451" s="246"/>
    </row>
    <row r="452" spans="1:11" x14ac:dyDescent="0.35">
      <c r="A452" s="39"/>
      <c r="B452" s="40" t="s">
        <v>593</v>
      </c>
      <c r="C452" s="41" t="s">
        <v>601</v>
      </c>
      <c r="D452" s="41"/>
      <c r="E452" s="41"/>
      <c r="F452" s="41"/>
      <c r="G452" s="246"/>
      <c r="H452" s="246"/>
      <c r="I452" s="42"/>
      <c r="J452" s="246"/>
      <c r="K452" s="246"/>
    </row>
    <row r="453" spans="1:11" x14ac:dyDescent="0.35">
      <c r="A453" s="39"/>
      <c r="B453" s="40" t="s">
        <v>594</v>
      </c>
      <c r="C453" s="41" t="s">
        <v>602</v>
      </c>
      <c r="D453" s="41"/>
      <c r="E453" s="41"/>
      <c r="F453" s="41"/>
      <c r="G453" s="246"/>
      <c r="H453" s="246"/>
      <c r="I453" s="46" t="s">
        <v>48</v>
      </c>
      <c r="J453" s="246"/>
      <c r="K453" s="246"/>
    </row>
    <row r="454" spans="1:11" x14ac:dyDescent="0.35">
      <c r="A454" s="39"/>
      <c r="B454" s="40" t="s">
        <v>595</v>
      </c>
      <c r="C454" s="41" t="s">
        <v>607</v>
      </c>
      <c r="D454" s="41"/>
      <c r="E454" s="41"/>
      <c r="F454" s="41"/>
      <c r="G454" s="246"/>
      <c r="H454" s="246"/>
      <c r="I454" s="46"/>
      <c r="J454" s="246"/>
      <c r="K454" s="246"/>
    </row>
    <row r="455" spans="1:11" x14ac:dyDescent="0.35">
      <c r="A455" s="39"/>
      <c r="B455" s="40"/>
      <c r="C455" s="41"/>
      <c r="D455" s="41"/>
      <c r="E455" s="41"/>
      <c r="F455" s="41"/>
      <c r="G455" s="284" t="s">
        <v>265</v>
      </c>
      <c r="H455" s="285" t="s">
        <v>254</v>
      </c>
      <c r="I455" s="286"/>
      <c r="J455" s="284" t="s">
        <v>265</v>
      </c>
      <c r="K455" s="287" t="s">
        <v>254</v>
      </c>
    </row>
    <row r="456" spans="1:11" x14ac:dyDescent="0.35">
      <c r="A456" s="53"/>
      <c r="B456" s="40" t="s">
        <v>596</v>
      </c>
      <c r="C456" s="41" t="s">
        <v>604</v>
      </c>
      <c r="D456" s="41"/>
      <c r="E456" s="41"/>
      <c r="F456" s="41"/>
      <c r="G456" s="246"/>
      <c r="H456" s="246"/>
      <c r="I456" s="47"/>
      <c r="J456" s="246"/>
      <c r="K456" s="246"/>
    </row>
    <row r="457" spans="1:11" x14ac:dyDescent="0.35">
      <c r="A457" s="53"/>
      <c r="B457" s="40" t="s">
        <v>597</v>
      </c>
      <c r="C457" s="41" t="s">
        <v>606</v>
      </c>
      <c r="D457" s="41"/>
      <c r="E457" s="41"/>
      <c r="F457" s="41"/>
      <c r="G457" s="246"/>
      <c r="H457" s="246"/>
      <c r="I457" s="47"/>
      <c r="J457" s="246"/>
      <c r="K457" s="246"/>
    </row>
    <row r="458" spans="1:11" x14ac:dyDescent="0.35">
      <c r="A458" s="39"/>
      <c r="B458" s="40"/>
      <c r="C458" s="41"/>
      <c r="D458" s="41"/>
      <c r="E458" s="41"/>
      <c r="F458" s="41"/>
      <c r="G458" s="284" t="s">
        <v>253</v>
      </c>
      <c r="H458" s="285" t="s">
        <v>254</v>
      </c>
      <c r="I458" s="288"/>
      <c r="J458" s="284" t="s">
        <v>253</v>
      </c>
      <c r="K458" s="285" t="s">
        <v>254</v>
      </c>
    </row>
    <row r="459" spans="1:11" x14ac:dyDescent="0.35">
      <c r="A459" s="39"/>
      <c r="B459" s="40" t="s">
        <v>598</v>
      </c>
      <c r="C459" s="41" t="s">
        <v>605</v>
      </c>
      <c r="D459" s="41"/>
      <c r="E459" s="41"/>
      <c r="F459" s="41"/>
      <c r="G459" s="246"/>
      <c r="H459" s="246"/>
      <c r="I459" s="47"/>
      <c r="J459" s="246"/>
      <c r="K459" s="246"/>
    </row>
    <row r="460" spans="1:11" x14ac:dyDescent="0.35">
      <c r="A460" s="39"/>
      <c r="B460" s="40" t="s">
        <v>599</v>
      </c>
      <c r="C460" s="41" t="s">
        <v>579</v>
      </c>
      <c r="D460" s="41"/>
      <c r="E460" s="41"/>
      <c r="F460" s="41"/>
      <c r="G460" s="246"/>
      <c r="H460" s="246"/>
      <c r="I460" s="47"/>
      <c r="J460" s="246"/>
      <c r="K460" s="246"/>
    </row>
    <row r="461" spans="1:11" x14ac:dyDescent="0.35">
      <c r="A461" s="39"/>
      <c r="B461" s="40"/>
      <c r="C461" s="40"/>
      <c r="D461" s="40"/>
      <c r="E461" s="40"/>
      <c r="F461" s="40"/>
      <c r="G461" s="40"/>
      <c r="H461" s="40"/>
      <c r="I461" s="40"/>
      <c r="J461" s="194"/>
      <c r="K461" s="194"/>
    </row>
    <row r="462" spans="1:11" x14ac:dyDescent="0.35">
      <c r="A462" s="34" t="s">
        <v>618</v>
      </c>
      <c r="B462" s="297"/>
      <c r="C462" s="296" t="s">
        <v>617</v>
      </c>
      <c r="D462" s="296"/>
      <c r="E462" s="296"/>
      <c r="F462" s="296"/>
      <c r="G462" s="284" t="s">
        <v>614</v>
      </c>
      <c r="H462" s="285" t="s">
        <v>254</v>
      </c>
      <c r="I462" s="286"/>
      <c r="J462" s="284" t="s">
        <v>614</v>
      </c>
      <c r="K462" s="285" t="s">
        <v>254</v>
      </c>
    </row>
    <row r="463" spans="1:11" x14ac:dyDescent="0.35">
      <c r="A463" s="39"/>
      <c r="B463" s="40" t="s">
        <v>619</v>
      </c>
      <c r="C463" s="41" t="s">
        <v>603</v>
      </c>
      <c r="D463" s="41"/>
      <c r="E463" s="41"/>
      <c r="F463" s="41"/>
      <c r="G463" s="246"/>
      <c r="H463" s="246"/>
      <c r="I463" s="46"/>
      <c r="J463" s="246"/>
      <c r="K463" s="246"/>
    </row>
    <row r="464" spans="1:11" x14ac:dyDescent="0.35">
      <c r="A464" s="39"/>
      <c r="B464" s="40"/>
      <c r="C464" s="40"/>
      <c r="D464" s="40"/>
      <c r="E464" s="40"/>
      <c r="F464" s="40"/>
      <c r="G464" s="40"/>
      <c r="H464" s="40"/>
      <c r="I464" s="40"/>
      <c r="J464" s="194"/>
      <c r="K464" s="194"/>
    </row>
    <row r="465" spans="1:11" x14ac:dyDescent="0.35">
      <c r="A465" s="39"/>
      <c r="B465" s="40"/>
      <c r="C465" s="40"/>
      <c r="D465" s="40"/>
      <c r="E465" s="40"/>
      <c r="F465" s="40"/>
      <c r="G465" s="40"/>
      <c r="H465" s="40"/>
      <c r="I465" s="40"/>
      <c r="J465" s="194"/>
      <c r="K465" s="194"/>
    </row>
    <row r="466" spans="1:11" x14ac:dyDescent="0.35">
      <c r="A466" s="39"/>
      <c r="B466" s="40"/>
      <c r="C466" s="40"/>
      <c r="D466" s="40"/>
      <c r="E466" s="40"/>
      <c r="F466" s="40"/>
      <c r="G466" s="40"/>
      <c r="H466" s="40"/>
      <c r="I466" s="40"/>
      <c r="J466" s="194"/>
      <c r="K466" s="194"/>
    </row>
  </sheetData>
  <sheetProtection algorithmName="SHA-512" hashValue="M4qrdZnjeuY4VWrM0fN/2FOjTJ6cfP1pzIBFhhLDEvKde6XZcHROhEkGdablV8dTo0/4HtNV/B/wfGtT8wno3Q==" saltValue="s038rS5NHKV8Kygju+0wWg==" spinCount="100000" sheet="1" objects="1" scenarios="1"/>
  <mergeCells count="385">
    <mergeCell ref="C418:F418"/>
    <mergeCell ref="C419:F419"/>
    <mergeCell ref="G422:H422"/>
    <mergeCell ref="J422:K422"/>
    <mergeCell ref="G428:H428"/>
    <mergeCell ref="J428:K428"/>
    <mergeCell ref="G447:H447"/>
    <mergeCell ref="J447:K447"/>
    <mergeCell ref="C407:F407"/>
    <mergeCell ref="C408:F408"/>
    <mergeCell ref="G378:H378"/>
    <mergeCell ref="J378:K378"/>
    <mergeCell ref="G389:H389"/>
    <mergeCell ref="J389:K389"/>
    <mergeCell ref="G395:H395"/>
    <mergeCell ref="J395:K395"/>
    <mergeCell ref="G402:H402"/>
    <mergeCell ref="C406:F406"/>
    <mergeCell ref="L1:S5"/>
    <mergeCell ref="A3:C3"/>
    <mergeCell ref="D3:K3"/>
    <mergeCell ref="A4:C4"/>
    <mergeCell ref="D4:K4"/>
    <mergeCell ref="E5:G5"/>
    <mergeCell ref="H5:J5"/>
    <mergeCell ref="A9:C9"/>
    <mergeCell ref="D9:K9"/>
    <mergeCell ref="A10:C10"/>
    <mergeCell ref="D10:K10"/>
    <mergeCell ref="A11:C11"/>
    <mergeCell ref="D11:K11"/>
    <mergeCell ref="E6:G6"/>
    <mergeCell ref="H6:J6"/>
    <mergeCell ref="L6:S7"/>
    <mergeCell ref="A7:C7"/>
    <mergeCell ref="A8:C8"/>
    <mergeCell ref="D8:K8"/>
    <mergeCell ref="L8:S8"/>
    <mergeCell ref="A14:C14"/>
    <mergeCell ref="L14:M14"/>
    <mergeCell ref="P14:Q14"/>
    <mergeCell ref="A15:C15"/>
    <mergeCell ref="L15:M15"/>
    <mergeCell ref="P15:Q15"/>
    <mergeCell ref="A12:C12"/>
    <mergeCell ref="D12:K12"/>
    <mergeCell ref="L12:M12"/>
    <mergeCell ref="P12:Q12"/>
    <mergeCell ref="A13:C13"/>
    <mergeCell ref="D13:K13"/>
    <mergeCell ref="P13:Q13"/>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L28:M28"/>
    <mergeCell ref="P28:Q28"/>
    <mergeCell ref="L30:M30"/>
    <mergeCell ref="P30:Q30"/>
    <mergeCell ref="L31:M31"/>
    <mergeCell ref="P31:Q31"/>
    <mergeCell ref="A23:K23"/>
    <mergeCell ref="L23:S23"/>
    <mergeCell ref="L24:S24"/>
    <mergeCell ref="G25:H25"/>
    <mergeCell ref="J25:K25"/>
    <mergeCell ref="L27:M27"/>
    <mergeCell ref="P27:Q27"/>
    <mergeCell ref="G35:H35"/>
    <mergeCell ref="J35:K35"/>
    <mergeCell ref="L35:M35"/>
    <mergeCell ref="P35:Q35"/>
    <mergeCell ref="L36:M36"/>
    <mergeCell ref="P36:Q36"/>
    <mergeCell ref="L32:M32"/>
    <mergeCell ref="N32:O32"/>
    <mergeCell ref="P32:Q32"/>
    <mergeCell ref="L33:M33"/>
    <mergeCell ref="P33:Q33"/>
    <mergeCell ref="P34:Q34"/>
    <mergeCell ref="L40:M40"/>
    <mergeCell ref="P40:Q40"/>
    <mergeCell ref="L42:M42"/>
    <mergeCell ref="P42:Q42"/>
    <mergeCell ref="L43:M43"/>
    <mergeCell ref="P43:Q43"/>
    <mergeCell ref="L37:M37"/>
    <mergeCell ref="P37:Q37"/>
    <mergeCell ref="L38:M38"/>
    <mergeCell ref="P38:Q38"/>
    <mergeCell ref="L39:M39"/>
    <mergeCell ref="P39:Q39"/>
    <mergeCell ref="G49:H49"/>
    <mergeCell ref="J49:K49"/>
    <mergeCell ref="L49:M49"/>
    <mergeCell ref="P49:Q49"/>
    <mergeCell ref="A44:K44"/>
    <mergeCell ref="L44:M44"/>
    <mergeCell ref="P44:Q44"/>
    <mergeCell ref="L45:M45"/>
    <mergeCell ref="P45:Q45"/>
    <mergeCell ref="L46:M46"/>
    <mergeCell ref="P46:Q46"/>
    <mergeCell ref="L50:M50"/>
    <mergeCell ref="P50:Q50"/>
    <mergeCell ref="L51:M51"/>
    <mergeCell ref="P51:Q51"/>
    <mergeCell ref="L52:M52"/>
    <mergeCell ref="P52:Q52"/>
    <mergeCell ref="L47:M47"/>
    <mergeCell ref="P47:Q47"/>
    <mergeCell ref="L48:M48"/>
    <mergeCell ref="P48:Q48"/>
    <mergeCell ref="L56:S56"/>
    <mergeCell ref="L59:M59"/>
    <mergeCell ref="P59:Q59"/>
    <mergeCell ref="P60:Q60"/>
    <mergeCell ref="L61:M61"/>
    <mergeCell ref="P61:Q61"/>
    <mergeCell ref="L53:M53"/>
    <mergeCell ref="P53:Q53"/>
    <mergeCell ref="L54:M54"/>
    <mergeCell ref="P54:Q54"/>
    <mergeCell ref="L55:M55"/>
    <mergeCell ref="P55:Q55"/>
    <mergeCell ref="L65:M65"/>
    <mergeCell ref="P65:Q65"/>
    <mergeCell ref="L66:M66"/>
    <mergeCell ref="P66:Q66"/>
    <mergeCell ref="L67:M67"/>
    <mergeCell ref="P67:Q67"/>
    <mergeCell ref="L62:M62"/>
    <mergeCell ref="P62:Q62"/>
    <mergeCell ref="L63:M63"/>
    <mergeCell ref="P63:Q63"/>
    <mergeCell ref="L64:M64"/>
    <mergeCell ref="P64:Q64"/>
    <mergeCell ref="L74:M74"/>
    <mergeCell ref="P74:Q74"/>
    <mergeCell ref="L75:M75"/>
    <mergeCell ref="P75:Q75"/>
    <mergeCell ref="L76:M76"/>
    <mergeCell ref="P76:Q76"/>
    <mergeCell ref="L68:M68"/>
    <mergeCell ref="P68:Q68"/>
    <mergeCell ref="L69:S69"/>
    <mergeCell ref="L72:M72"/>
    <mergeCell ref="P72:Q72"/>
    <mergeCell ref="P73:Q73"/>
    <mergeCell ref="G81:H81"/>
    <mergeCell ref="J81:K81"/>
    <mergeCell ref="L81:M81"/>
    <mergeCell ref="P81:Q81"/>
    <mergeCell ref="L77:M77"/>
    <mergeCell ref="P77:Q77"/>
    <mergeCell ref="L78:M78"/>
    <mergeCell ref="P78:Q78"/>
    <mergeCell ref="L79:M79"/>
    <mergeCell ref="P79:Q79"/>
    <mergeCell ref="L82:M82"/>
    <mergeCell ref="P82:Q82"/>
    <mergeCell ref="L83:S83"/>
    <mergeCell ref="L85:M85"/>
    <mergeCell ref="P85:Q85"/>
    <mergeCell ref="L86:M86"/>
    <mergeCell ref="P86:Q86"/>
    <mergeCell ref="L80:M80"/>
    <mergeCell ref="P80:Q80"/>
    <mergeCell ref="L90:M90"/>
    <mergeCell ref="P90:Q90"/>
    <mergeCell ref="L91:M91"/>
    <mergeCell ref="P91:Q91"/>
    <mergeCell ref="G92:H92"/>
    <mergeCell ref="L92:M92"/>
    <mergeCell ref="P92:Q92"/>
    <mergeCell ref="L87:M87"/>
    <mergeCell ref="P87:Q87"/>
    <mergeCell ref="L88:M88"/>
    <mergeCell ref="P88:Q88"/>
    <mergeCell ref="L89:M89"/>
    <mergeCell ref="P89:Q89"/>
    <mergeCell ref="L95:M95"/>
    <mergeCell ref="P95:Q95"/>
    <mergeCell ref="L96:M96"/>
    <mergeCell ref="P96:Q96"/>
    <mergeCell ref="L97:M97"/>
    <mergeCell ref="P97:Q97"/>
    <mergeCell ref="L93:M93"/>
    <mergeCell ref="P93:Q93"/>
    <mergeCell ref="G94:H94"/>
    <mergeCell ref="J94:K94"/>
    <mergeCell ref="L94:M94"/>
    <mergeCell ref="P94:Q94"/>
    <mergeCell ref="L101:M101"/>
    <mergeCell ref="P101:Q101"/>
    <mergeCell ref="L102:M102"/>
    <mergeCell ref="P102:Q102"/>
    <mergeCell ref="L103:M103"/>
    <mergeCell ref="P103:Q103"/>
    <mergeCell ref="L98:M98"/>
    <mergeCell ref="P98:Q98"/>
    <mergeCell ref="L99:M99"/>
    <mergeCell ref="P99:Q99"/>
    <mergeCell ref="L100:M100"/>
    <mergeCell ref="P100:Q100"/>
    <mergeCell ref="G107:H107"/>
    <mergeCell ref="L107:M107"/>
    <mergeCell ref="P107:Q107"/>
    <mergeCell ref="L108:M108"/>
    <mergeCell ref="P108:Q108"/>
    <mergeCell ref="L109:M109"/>
    <mergeCell ref="P109:Q109"/>
    <mergeCell ref="L104:M104"/>
    <mergeCell ref="P104:Q104"/>
    <mergeCell ref="L105:M105"/>
    <mergeCell ref="P105:Q105"/>
    <mergeCell ref="L106:M106"/>
    <mergeCell ref="P106:Q106"/>
    <mergeCell ref="L113:M113"/>
    <mergeCell ref="P113:Q113"/>
    <mergeCell ref="L114:M114"/>
    <mergeCell ref="P114:Q114"/>
    <mergeCell ref="C115:F115"/>
    <mergeCell ref="L115:M115"/>
    <mergeCell ref="P115:Q115"/>
    <mergeCell ref="L110:M110"/>
    <mergeCell ref="P110:Q110"/>
    <mergeCell ref="L111:M111"/>
    <mergeCell ref="P111:Q111"/>
    <mergeCell ref="C112:F112"/>
    <mergeCell ref="L112:M112"/>
    <mergeCell ref="P112:Q112"/>
    <mergeCell ref="L120:M120"/>
    <mergeCell ref="P120:Q120"/>
    <mergeCell ref="L121:M121"/>
    <mergeCell ref="P121:Q121"/>
    <mergeCell ref="C116:F116"/>
    <mergeCell ref="L116:M116"/>
    <mergeCell ref="P116:Q116"/>
    <mergeCell ref="L117:M117"/>
    <mergeCell ref="P117:Q117"/>
    <mergeCell ref="C118:F118"/>
    <mergeCell ref="L118:S118"/>
    <mergeCell ref="L127:M127"/>
    <mergeCell ref="P127:Q127"/>
    <mergeCell ref="L128:M128"/>
    <mergeCell ref="P128:Q128"/>
    <mergeCell ref="L130:M130"/>
    <mergeCell ref="P130:Q130"/>
    <mergeCell ref="C122:F122"/>
    <mergeCell ref="L122:S122"/>
    <mergeCell ref="C123:F123"/>
    <mergeCell ref="L125:M125"/>
    <mergeCell ref="P125:Q125"/>
    <mergeCell ref="G126:H126"/>
    <mergeCell ref="L126:M126"/>
    <mergeCell ref="P126:Q126"/>
    <mergeCell ref="L136:S136"/>
    <mergeCell ref="L138:M138"/>
    <mergeCell ref="P138:Q138"/>
    <mergeCell ref="L139:M139"/>
    <mergeCell ref="P139:Q139"/>
    <mergeCell ref="L140:M140"/>
    <mergeCell ref="P140:Q140"/>
    <mergeCell ref="L131:M131"/>
    <mergeCell ref="P131:Q131"/>
    <mergeCell ref="L132:M132"/>
    <mergeCell ref="P132:Q132"/>
    <mergeCell ref="L133:M133"/>
    <mergeCell ref="P133:Q133"/>
    <mergeCell ref="L146:M146"/>
    <mergeCell ref="P146:Q146"/>
    <mergeCell ref="L147:M147"/>
    <mergeCell ref="P147:Q147"/>
    <mergeCell ref="C148:F148"/>
    <mergeCell ref="L148:M148"/>
    <mergeCell ref="P148:Q148"/>
    <mergeCell ref="L141:M141"/>
    <mergeCell ref="P141:Q141"/>
    <mergeCell ref="L142:S142"/>
    <mergeCell ref="L143:S143"/>
    <mergeCell ref="L145:M145"/>
    <mergeCell ref="P145:Q145"/>
    <mergeCell ref="L144:M144"/>
    <mergeCell ref="P144:Q144"/>
    <mergeCell ref="L153:M153"/>
    <mergeCell ref="P153:Q153"/>
    <mergeCell ref="L154:M154"/>
    <mergeCell ref="P154:Q154"/>
    <mergeCell ref="L155:M155"/>
    <mergeCell ref="P155:Q155"/>
    <mergeCell ref="C149:F149"/>
    <mergeCell ref="L149:M149"/>
    <mergeCell ref="P149:Q149"/>
    <mergeCell ref="L150:S150"/>
    <mergeCell ref="G152:H152"/>
    <mergeCell ref="J152:K152"/>
    <mergeCell ref="L152:M152"/>
    <mergeCell ref="P152:Q152"/>
    <mergeCell ref="L151:M151"/>
    <mergeCell ref="P151:Q151"/>
    <mergeCell ref="L162:M162"/>
    <mergeCell ref="P162:Q162"/>
    <mergeCell ref="L163:M163"/>
    <mergeCell ref="P163:Q163"/>
    <mergeCell ref="L156:M156"/>
    <mergeCell ref="P156:Q156"/>
    <mergeCell ref="L157:S157"/>
    <mergeCell ref="L159:M159"/>
    <mergeCell ref="P159:Q159"/>
    <mergeCell ref="L158:M158"/>
    <mergeCell ref="P158:Q158"/>
    <mergeCell ref="L160:M160"/>
    <mergeCell ref="P160:Q160"/>
    <mergeCell ref="L161:M161"/>
    <mergeCell ref="P161:Q161"/>
    <mergeCell ref="L169:M169"/>
    <mergeCell ref="P169:Q169"/>
    <mergeCell ref="G176:H176"/>
    <mergeCell ref="J176:K176"/>
    <mergeCell ref="L164:S164"/>
    <mergeCell ref="L166:M166"/>
    <mergeCell ref="P166:Q166"/>
    <mergeCell ref="L167:M167"/>
    <mergeCell ref="P167:Q167"/>
    <mergeCell ref="L168:M168"/>
    <mergeCell ref="P168:Q168"/>
    <mergeCell ref="L165:M165"/>
    <mergeCell ref="P165:Q165"/>
    <mergeCell ref="L283:P283"/>
    <mergeCell ref="Q283:U283"/>
    <mergeCell ref="A300:F300"/>
    <mergeCell ref="G232:H232"/>
    <mergeCell ref="J232:K232"/>
    <mergeCell ref="M246:N246"/>
    <mergeCell ref="A350:F350"/>
    <mergeCell ref="G351:H351"/>
    <mergeCell ref="J270:K270"/>
    <mergeCell ref="A301:J304"/>
    <mergeCell ref="A305:F305"/>
    <mergeCell ref="A306:J309"/>
    <mergeCell ref="A311:F311"/>
    <mergeCell ref="D314:E314"/>
    <mergeCell ref="G314:H314"/>
    <mergeCell ref="A281:F281"/>
    <mergeCell ref="G282:H282"/>
    <mergeCell ref="J282:K282"/>
    <mergeCell ref="G248:H248"/>
    <mergeCell ref="J248:K248"/>
    <mergeCell ref="A275:F275"/>
    <mergeCell ref="G41:H41"/>
    <mergeCell ref="J41:K41"/>
    <mergeCell ref="G429:H429"/>
    <mergeCell ref="J429:K429"/>
    <mergeCell ref="G448:H448"/>
    <mergeCell ref="J448:K448"/>
    <mergeCell ref="A362:K362"/>
    <mergeCell ref="A373:K373"/>
    <mergeCell ref="A427:K427"/>
    <mergeCell ref="G183:H183"/>
    <mergeCell ref="J183:K183"/>
    <mergeCell ref="C190:K191"/>
    <mergeCell ref="C194:K195"/>
    <mergeCell ref="C198:K199"/>
    <mergeCell ref="G204:H204"/>
    <mergeCell ref="J204:K204"/>
    <mergeCell ref="G169:H169"/>
    <mergeCell ref="J169:K169"/>
    <mergeCell ref="G162:H162"/>
    <mergeCell ref="J162:K162"/>
    <mergeCell ref="A160:F161"/>
    <mergeCell ref="C119:F119"/>
    <mergeCell ref="G120:H120"/>
    <mergeCell ref="C113:F113"/>
  </mergeCells>
  <phoneticPr fontId="34" type="noConversion"/>
  <dataValidations count="4">
    <dataValidation errorStyle="warning" allowBlank="1" showInputMessage="1" showErrorMessage="1" errorTitle="Insert operator type" error="Please, insert an operator type from the list" sqref="E5:J6"/>
    <dataValidation type="list" allowBlank="1" showInputMessage="1" showErrorMessage="1" errorTitle="Insert operator type" error="Please, insert an operator type from the list" sqref="D6">
      <formula1>"MNO, MVNO, MVNE,"</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sqref="G277 I277">
      <formula1>"YES, NO,"</formula1>
    </dataValidation>
  </dataValidations>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6" operator="containsText" text="some values under 3.1.3 do not add up" id="{46DB6BFC-F57C-4288-8E5D-CE22440F57A0}">
            <xm:f>NOT(ISERROR(SEARCH("some values under 3.1.3 do not add up",'\\sshare1.rtr.at\p-lw\21 data collection\[Austria.xlsx]Summary MVNOs'!#REF!)))</xm:f>
            <x14:dxf>
              <fill>
                <patternFill>
                  <bgColor rgb="FFFFFF00"/>
                </patternFill>
              </fill>
            </x14:dxf>
          </x14:cfRule>
          <xm:sqref>O147:O149</xm:sqref>
        </x14:conditionalFormatting>
        <x14:conditionalFormatting xmlns:xm="http://schemas.microsoft.com/office/excel/2006/main">
          <x14:cfRule type="containsText" priority="5" operator="containsText" text="(data value does not fall within the expected range)" id="{CAB51D1B-55DA-4052-A5A1-1F735DEA0077}">
            <xm:f>NOT(ISERROR(SEARCH("(data value does not fall within the expected range)",'\\sshare1.rtr.at\p-lw\21 data collection\[Austria.xlsx]Summary MVNOs'!#REF!)))</xm:f>
            <x14:dxf>
              <fill>
                <patternFill>
                  <bgColor rgb="FFFFFF00"/>
                </patternFill>
              </fill>
            </x14:dxf>
          </x14:cfRule>
          <xm:sqref>O27:O28 S27:S28 O30:O31 O18 S18 O33:O55 S30:S55 O59 S59 O61:O68 S61:S68 O72 S72 S74:S82 O74:O82 O85:O116 S85:S117 O125:O128 S125:S128 O130:O135 S130:S135 O138:O141 S138:S141 S145:S149 O144:O146 O151:O156 O158:O163 S152:S156 S159:S163</xm:sqref>
        </x14:conditionalFormatting>
        <x14:conditionalFormatting xmlns:xm="http://schemas.microsoft.com/office/excel/2006/main">
          <x14:cfRule type="containsText" priority="1" operator="containsText" text="(data value does not fall within the expected range)" id="{04C3801D-F277-47AA-96F7-78045059F59C}">
            <xm:f>NOT(ISERROR(SEARCH("(data value does not fall within the expected range)",'\\sshare1.rtr.at\p-lw\21 data collection\[Austria.xlsx]Summary MVNOs'!#REF!)))</xm:f>
            <x14:dxf>
              <fill>
                <patternFill>
                  <bgColor rgb="FFFFFF00"/>
                </patternFill>
              </fill>
            </x14:dxf>
          </x14:cfRule>
          <xm:sqref>O165:O166</xm:sqref>
        </x14:conditionalFormatting>
        <x14:conditionalFormatting xmlns:xm="http://schemas.microsoft.com/office/excel/2006/main">
          <x14:cfRule type="containsText" priority="3" operator="containsText" text="(data value in N11 does not fall within the expected range)" id="{4739B285-A891-4F03-8564-E6F4C65D9161}">
            <xm:f>NOT(ISERROR(SEARCH("(data value in N11 does not fall within the expected range)",'\\sshare1.rtr.at\p-lw\21 data collection\[Austria.xlsx]Summary MVNOs'!#REF!)))</xm:f>
            <x14:dxf>
              <fill>
                <patternFill>
                  <bgColor rgb="FFFFFF00"/>
                </patternFill>
              </fill>
            </x14:dxf>
          </x14:cfRule>
          <xm:sqref>O11</xm:sqref>
        </x14:conditionalFormatting>
        <x14:conditionalFormatting xmlns:xm="http://schemas.microsoft.com/office/excel/2006/main">
          <x14:cfRule type="containsText" priority="4" operator="containsText" text="(data value in Q11 does not fall within the expected range)" id="{52DD58B9-B59F-4657-8013-AE5F4FA55457}">
            <xm:f>NOT(ISERROR(SEARCH("(data value in Q11 does not fall within the expected range)",'\\sshare1.rtr.at\p-lw\21 data collection\[Austria.xlsx]Summary MVNOs'!#REF!)))</xm:f>
            <x14:dxf>
              <fill>
                <patternFill>
                  <bgColor rgb="FFFFFF00"/>
                </patternFill>
              </fill>
            </x14:dxf>
          </x14:cfRule>
          <xm:sqref>S11</xm:sqref>
        </x14:conditionalFormatting>
        <x14:conditionalFormatting xmlns:xm="http://schemas.microsoft.com/office/excel/2006/main">
          <x14:cfRule type="containsText" priority="2" operator="containsText" text="(data value does not fall within the expected range)" id="{DAF18560-AB53-498E-A43F-357797C82E4F}">
            <xm:f>NOT(ISERROR(SEARCH("(data value does not fall within the expected range)",'\\sshare1.rtr.at\p-lw\21 data collection\[Austria.xlsx]Summary MVNOs'!#REF!)))</xm:f>
            <x14:dxf>
              <fill>
                <patternFill>
                  <bgColor rgb="FFFFFF00"/>
                </patternFill>
              </fill>
            </x14:dxf>
          </x14:cfRule>
          <xm:sqref>O167:O169 S165:S169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Exchange rates</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Nerijus KARKLAS</cp:lastModifiedBy>
  <dcterms:created xsi:type="dcterms:W3CDTF">2019-10-02T10:59:42Z</dcterms:created>
  <dcterms:modified xsi:type="dcterms:W3CDTF">2020-10-14T08:48:44Z</dcterms:modified>
</cp:coreProperties>
</file>